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6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kvandyke/Documents/Financial/Budget/"/>
    </mc:Choice>
  </mc:AlternateContent>
  <xr:revisionPtr revIDLastSave="0" documentId="13_ncr:1_{8CB59BA8-8FAA-E246-8714-57E83BA17409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Budget" sheetId="7" r:id="rId1"/>
    <sheet name="Avg" sheetId="2" r:id="rId2"/>
    <sheet name="Exp" sheetId="3" r:id="rId3"/>
    <sheet name="Jan" sheetId="4" r:id="rId4"/>
    <sheet name="Feb" sheetId="8" r:id="rId5"/>
    <sheet name="Mar" sheetId="9" r:id="rId6"/>
    <sheet name="Apr" sheetId="10" r:id="rId7"/>
    <sheet name="May" sheetId="11" r:id="rId8"/>
    <sheet name="June" sheetId="12" r:id="rId9"/>
    <sheet name="July" sheetId="13" r:id="rId10"/>
    <sheet name="Aug" sheetId="14" r:id="rId11"/>
    <sheet name="Sep" sheetId="15" r:id="rId12"/>
    <sheet name="Oct" sheetId="16" r:id="rId13"/>
    <sheet name="Nov" sheetId="17" r:id="rId14"/>
    <sheet name="Dec" sheetId="18" r:id="rId15"/>
  </sheets>
  <definedNames>
    <definedName name="_xlnm._FilterDatabase" localSheetId="11" hidden="1">Sep!$A$3:$L$12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5" i="18" l="1"/>
  <c r="J15" i="17"/>
  <c r="J15" i="16"/>
  <c r="J15" i="15"/>
  <c r="J15" i="14"/>
  <c r="J15" i="13"/>
  <c r="J15" i="12"/>
  <c r="J15" i="11"/>
  <c r="J15" i="10"/>
  <c r="J15" i="9"/>
  <c r="J15" i="8"/>
  <c r="L3" i="4"/>
  <c r="E17" i="3"/>
  <c r="H17" i="3"/>
  <c r="B9" i="3"/>
  <c r="B1" i="3"/>
  <c r="E1" i="3"/>
  <c r="E9" i="3"/>
  <c r="H1" i="3"/>
  <c r="H9" i="3"/>
  <c r="B17" i="3"/>
  <c r="J3" i="7"/>
  <c r="H3" i="7"/>
  <c r="B3" i="7"/>
  <c r="H3" i="8" l="1"/>
  <c r="K15" i="2"/>
  <c r="J15" i="2"/>
  <c r="I15" i="2"/>
  <c r="H15" i="2"/>
  <c r="G15" i="2"/>
  <c r="F15" i="2"/>
  <c r="D15" i="2"/>
  <c r="C15" i="2"/>
  <c r="B15" i="2"/>
  <c r="K14" i="2"/>
  <c r="J14" i="2"/>
  <c r="I14" i="2"/>
  <c r="H14" i="2"/>
  <c r="G14" i="2"/>
  <c r="F14" i="2"/>
  <c r="D14" i="2"/>
  <c r="C14" i="2"/>
  <c r="B14" i="2"/>
  <c r="E14" i="2"/>
  <c r="J3" i="14"/>
  <c r="D3" i="7"/>
  <c r="J3" i="18"/>
  <c r="J3" i="17"/>
  <c r="J3" i="16"/>
  <c r="J3" i="15"/>
  <c r="J3" i="13"/>
  <c r="J3" i="12"/>
  <c r="J3" i="11"/>
  <c r="J3" i="10"/>
  <c r="J3" i="8"/>
  <c r="J3" i="9"/>
  <c r="K32" i="2"/>
  <c r="J32" i="2"/>
  <c r="I32" i="2"/>
  <c r="H32" i="2"/>
  <c r="G32" i="2"/>
  <c r="F32" i="2"/>
  <c r="D32" i="2"/>
  <c r="C32" i="2"/>
  <c r="B32" i="2"/>
  <c r="K31" i="2"/>
  <c r="J31" i="2"/>
  <c r="I31" i="2"/>
  <c r="H31" i="2"/>
  <c r="G31" i="2"/>
  <c r="F31" i="2"/>
  <c r="D31" i="2"/>
  <c r="C31" i="2"/>
  <c r="B31" i="2"/>
  <c r="E15" i="2" l="1"/>
  <c r="E31" i="2"/>
  <c r="E32" i="2"/>
  <c r="J5" i="18" l="1"/>
  <c r="B3" i="15"/>
  <c r="B3" i="10"/>
  <c r="B3" i="9"/>
  <c r="B3" i="4"/>
  <c r="D3" i="16"/>
  <c r="B3" i="16"/>
  <c r="D3" i="13"/>
  <c r="B3" i="11"/>
  <c r="F3" i="7"/>
  <c r="L3" i="17"/>
  <c r="H3" i="17"/>
  <c r="D3" i="17"/>
  <c r="L3" i="16"/>
  <c r="H3" i="16"/>
  <c r="L3" i="15"/>
  <c r="H3" i="15"/>
  <c r="D3" i="15"/>
  <c r="L3" i="14"/>
  <c r="H3" i="14"/>
  <c r="D3" i="14"/>
  <c r="L3" i="13"/>
  <c r="H3" i="13"/>
  <c r="L3" i="12"/>
  <c r="H3" i="12"/>
  <c r="D3" i="12"/>
  <c r="L3" i="11"/>
  <c r="H3" i="11"/>
  <c r="D3" i="11"/>
  <c r="L3" i="10"/>
  <c r="H3" i="10"/>
  <c r="D3" i="10"/>
  <c r="L3" i="18"/>
  <c r="H3" i="18"/>
  <c r="D3" i="18"/>
  <c r="L3" i="9"/>
  <c r="H3" i="9"/>
  <c r="D3" i="9"/>
  <c r="L3" i="8"/>
  <c r="D3" i="8"/>
  <c r="H3" i="4"/>
  <c r="D3" i="4"/>
  <c r="B3" i="8"/>
  <c r="B3" i="12"/>
  <c r="B3" i="13"/>
  <c r="B3" i="14"/>
  <c r="B3" i="17"/>
  <c r="B3" i="18"/>
  <c r="D5" i="18" l="1"/>
  <c r="D5" i="11"/>
  <c r="D5" i="9"/>
  <c r="F3" i="18"/>
  <c r="D1" i="18" s="1"/>
  <c r="D5" i="16"/>
  <c r="D5" i="4"/>
  <c r="D4" i="4" s="1"/>
  <c r="D5" i="8"/>
  <c r="F3" i="8"/>
  <c r="F5" i="8" s="1"/>
  <c r="F3" i="9"/>
  <c r="D1" i="9" s="1"/>
  <c r="F3" i="10"/>
  <c r="D1" i="10" s="1"/>
  <c r="D5" i="10"/>
  <c r="L5" i="11"/>
  <c r="F3" i="11"/>
  <c r="D1" i="11" s="1"/>
  <c r="D5" i="12"/>
  <c r="F3" i="12"/>
  <c r="F3" i="13"/>
  <c r="F5" i="13" s="1"/>
  <c r="D5" i="13"/>
  <c r="D5" i="14"/>
  <c r="F3" i="14"/>
  <c r="D1" i="14" s="1"/>
  <c r="D5" i="15"/>
  <c r="H5" i="17"/>
  <c r="D5" i="17"/>
  <c r="F3" i="17"/>
  <c r="D1" i="17" s="1"/>
  <c r="H5" i="4"/>
  <c r="H4" i="4" s="1"/>
  <c r="B1" i="7"/>
  <c r="C1" i="7" s="1"/>
  <c r="B5" i="4"/>
  <c r="B4" i="4" s="1"/>
  <c r="H5" i="12"/>
  <c r="H5" i="14"/>
  <c r="H5" i="16"/>
  <c r="H5" i="10"/>
  <c r="H5" i="9"/>
  <c r="H5" i="13"/>
  <c r="H5" i="8"/>
  <c r="H5" i="18"/>
  <c r="H5" i="11"/>
  <c r="H5" i="15"/>
  <c r="J5" i="9"/>
  <c r="J5" i="15"/>
  <c r="J5" i="13"/>
  <c r="J5" i="10"/>
  <c r="J5" i="8"/>
  <c r="J5" i="11"/>
  <c r="J5" i="17"/>
  <c r="J5" i="12"/>
  <c r="B5" i="13"/>
  <c r="B5" i="17"/>
  <c r="B5" i="12"/>
  <c r="B5" i="11"/>
  <c r="B5" i="18"/>
  <c r="B5" i="10"/>
  <c r="B5" i="8"/>
  <c r="B5" i="15"/>
  <c r="B5" i="9"/>
  <c r="B5" i="14"/>
  <c r="J5" i="14"/>
  <c r="L5" i="12"/>
  <c r="L5" i="13"/>
  <c r="L5" i="18"/>
  <c r="L5" i="14"/>
  <c r="L5" i="15"/>
  <c r="L5" i="17"/>
  <c r="L5" i="16"/>
  <c r="L5" i="4"/>
  <c r="L4" i="4" s="1"/>
  <c r="L5" i="8"/>
  <c r="L5" i="9"/>
  <c r="L5" i="10"/>
  <c r="B5" i="16"/>
  <c r="F3" i="15"/>
  <c r="F3" i="16"/>
  <c r="F5" i="16" s="1"/>
  <c r="J5" i="16"/>
  <c r="F5" i="18" l="1"/>
  <c r="D4" i="8"/>
  <c r="D4" i="9" s="1"/>
  <c r="D4" i="10" s="1"/>
  <c r="D4" i="11" s="1"/>
  <c r="D4" i="12" s="1"/>
  <c r="D4" i="13" s="1"/>
  <c r="D4" i="14" s="1"/>
  <c r="D4" i="15" s="1"/>
  <c r="D4" i="16" s="1"/>
  <c r="D4" i="17" s="1"/>
  <c r="D4" i="18" s="1"/>
  <c r="D1" i="8"/>
  <c r="F5" i="9"/>
  <c r="F5" i="10"/>
  <c r="F5" i="11"/>
  <c r="F5" i="12"/>
  <c r="D1" i="12"/>
  <c r="D1" i="13"/>
  <c r="F5" i="14"/>
  <c r="F5" i="17"/>
  <c r="H4" i="8"/>
  <c r="H4" i="9" s="1"/>
  <c r="H4" i="10" s="1"/>
  <c r="H4" i="11" s="1"/>
  <c r="H4" i="12" s="1"/>
  <c r="H4" i="13" s="1"/>
  <c r="H4" i="14" s="1"/>
  <c r="H4" i="15" s="1"/>
  <c r="H4" i="16" s="1"/>
  <c r="H4" i="17" s="1"/>
  <c r="H4" i="18" s="1"/>
  <c r="B4" i="8"/>
  <c r="B4" i="9" s="1"/>
  <c r="B4" i="10" s="1"/>
  <c r="B4" i="11" s="1"/>
  <c r="B4" i="12" s="1"/>
  <c r="B4" i="13" s="1"/>
  <c r="B4" i="14" s="1"/>
  <c r="B4" i="15" s="1"/>
  <c r="B4" i="16" s="1"/>
  <c r="B4" i="17" s="1"/>
  <c r="B4" i="18" s="1"/>
  <c r="L4" i="8"/>
  <c r="L4" i="9" s="1"/>
  <c r="L4" i="10" s="1"/>
  <c r="L4" i="11" s="1"/>
  <c r="L4" i="12" s="1"/>
  <c r="L4" i="13" s="1"/>
  <c r="L4" i="14" s="1"/>
  <c r="L4" i="15" s="1"/>
  <c r="L4" i="16" s="1"/>
  <c r="L4" i="17" s="1"/>
  <c r="L4" i="18" s="1"/>
  <c r="D1" i="16"/>
  <c r="D1" i="15"/>
  <c r="F5" i="15"/>
  <c r="J15" i="4"/>
  <c r="J3" i="4"/>
  <c r="F3" i="4" s="1"/>
  <c r="J5" i="4"/>
  <c r="J4" i="4"/>
  <c r="J4" i="8" s="1"/>
  <c r="J4" i="9" s="1"/>
  <c r="J4" i="10" s="1"/>
  <c r="J4" i="11" s="1"/>
  <c r="J4" i="12" s="1"/>
  <c r="J4" i="13" s="1"/>
  <c r="J4" i="14" s="1"/>
  <c r="J4" i="15" s="1"/>
  <c r="J4" i="16" s="1"/>
  <c r="J4" i="17" s="1"/>
  <c r="J4" i="18" s="1"/>
  <c r="F4" i="4" l="1"/>
  <c r="F4" i="8" s="1"/>
  <c r="F4" i="9" s="1"/>
  <c r="F4" i="10" s="1"/>
  <c r="F4" i="11" s="1"/>
  <c r="F4" i="12" s="1"/>
  <c r="F4" i="13" s="1"/>
  <c r="F4" i="14" s="1"/>
  <c r="F4" i="15" s="1"/>
  <c r="F4" i="16" s="1"/>
  <c r="F4" i="17" s="1"/>
  <c r="F4" i="18" s="1"/>
  <c r="F5" i="4"/>
  <c r="D1" i="4"/>
  <c r="B1" i="4" s="1"/>
  <c r="B1" i="8" s="1"/>
  <c r="B1" i="9" s="1"/>
  <c r="B1" i="10" s="1"/>
  <c r="B1" i="11" s="1"/>
  <c r="B1" i="12" s="1"/>
  <c r="B1" i="13" s="1"/>
  <c r="B1" i="14" s="1"/>
  <c r="B1" i="15" s="1"/>
  <c r="B1" i="16" s="1"/>
  <c r="B1" i="17" s="1"/>
  <c r="B1" i="18" s="1"/>
</calcChain>
</file>

<file path=xl/sharedStrings.xml><?xml version="1.0" encoding="utf-8"?>
<sst xmlns="http://schemas.openxmlformats.org/spreadsheetml/2006/main" count="664" uniqueCount="68">
  <si>
    <t>Income</t>
  </si>
  <si>
    <t>Giving</t>
  </si>
  <si>
    <t>Housing</t>
  </si>
  <si>
    <t>Living</t>
  </si>
  <si>
    <t>Driving</t>
  </si>
  <si>
    <t>Maintenance</t>
  </si>
  <si>
    <t>Insurance</t>
  </si>
  <si>
    <t>Fuel</t>
  </si>
  <si>
    <t>Cash</t>
  </si>
  <si>
    <t>Budget +/-</t>
  </si>
  <si>
    <t>Registration</t>
  </si>
  <si>
    <t>Month</t>
  </si>
  <si>
    <t>Electricity</t>
  </si>
  <si>
    <t>Gas</t>
  </si>
  <si>
    <t>Average</t>
  </si>
  <si>
    <t>Total Income</t>
  </si>
  <si>
    <t>Water</t>
  </si>
  <si>
    <t>Education</t>
  </si>
  <si>
    <t>Vacation</t>
  </si>
  <si>
    <t>Medical</t>
  </si>
  <si>
    <t>Recreation</t>
  </si>
  <si>
    <t>HOA</t>
  </si>
  <si>
    <t>Mortgage</t>
  </si>
  <si>
    <t>Auto Gas</t>
  </si>
  <si>
    <t>Auto Maint.</t>
  </si>
  <si>
    <t>Home Maint.</t>
  </si>
  <si>
    <t>Year +/-</t>
  </si>
  <si>
    <t>Month +/-</t>
  </si>
  <si>
    <t>Saving</t>
  </si>
  <si>
    <t>Escrow</t>
  </si>
  <si>
    <t>Total</t>
  </si>
  <si>
    <t>Gifts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</si>
  <si>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</si>
  <si>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</si>
  <si>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</si>
  <si>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</si>
  <si>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</si>
  <si>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</si>
  <si>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</si>
  <si>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</si>
  <si>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</si>
  <si>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</si>
  <si>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</si>
  <si>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</si>
  <si>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</si>
  <si>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</si>
  <si>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</si>
  <si>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</si>
  <si>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</si>
  <si>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</si>
  <si>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</si>
  <si>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</si>
  <si>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</si>
  <si>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</si>
  <si>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</si>
  <si>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</si>
  <si>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Income 1</t>
  </si>
  <si>
    <t>Income 2</t>
  </si>
  <si>
    <t>Charity</t>
  </si>
  <si>
    <t>Internet</t>
  </si>
  <si>
    <t>Loan</t>
  </si>
  <si>
    <t>Income Other</t>
  </si>
  <si>
    <t>Category</t>
  </si>
  <si>
    <t>[name] Gifts</t>
  </si>
  <si>
    <t>Paycheck</t>
  </si>
  <si>
    <t>Card Transactions</t>
  </si>
  <si>
    <t>Thru [date]</t>
  </si>
  <si>
    <t>Cash/Card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</si>
</sst>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16"/>
      <color rgb="FF000000"/>
      <name val="Calibri"/>
      <family val="2"/>
      <scheme val="minor"/>
    </font>
    <font>
      <sz val="16"/>
      <color rgb="FFFFFFFF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1F497D"/>
        <bgColor rgb="FF000000"/>
      </patternFill>
    </fill>
    <fill>
      <patternFill patternType="solid">
        <fgColor theme="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2">
    <xf numFmtId="0" fontId="0" fillId="0" borderId="0" xfId="0"/>
    <xf numFmtId="44" fontId="1" fillId="2" borderId="0" xfId="0" applyNumberFormat="1" applyFont="1" applyFill="1"/>
    <xf numFmtId="44" fontId="2" fillId="0" borderId="0" xfId="0" applyNumberFormat="1" applyFont="1"/>
    <xf numFmtId="44" fontId="1" fillId="0" borderId="0" xfId="0" applyNumberFormat="1" applyFont="1"/>
    <xf numFmtId="44" fontId="3" fillId="0" borderId="0" xfId="0" applyNumberFormat="1" applyFont="1"/>
    <xf numFmtId="44" fontId="1" fillId="2" borderId="0" xfId="0" applyNumberFormat="1" applyFont="1" applyFill="1" applyAlignment="1">
      <alignment horizontal="left"/>
    </xf>
    <xf numFmtId="44" fontId="5" fillId="3" borderId="0" xfId="0" applyNumberFormat="1" applyFont="1" applyFill="1"/>
    <xf numFmtId="44" fontId="4" fillId="0" borderId="0" xfId="0" applyNumberFormat="1" applyFont="1"/>
    <xf numFmtId="44" fontId="2" fillId="4" borderId="0" xfId="0" applyNumberFormat="1" applyFont="1" applyFill="1"/>
    <xf numFmtId="44" fontId="3" fillId="4" borderId="0" xfId="0" applyNumberFormat="1" applyFont="1" applyFill="1"/>
    <xf numFmtId="44" fontId="6" fillId="0" borderId="0" xfId="0" applyNumberFormat="1" applyFont="1"/>
    <xf numFmtId="10" fontId="9" fillId="2" borderId="0" xfId="1" applyNumberFormat="1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zoomScale="99" zoomScaleNormal="100" workbookViewId="0">
      <selection activeCell="B18" sqref="B18"/>
    </sheetView>
  </sheetViews>
  <sheetFormatPr baseColWidth="10" defaultColWidth="16.83203125" defaultRowHeight="21" x14ac:dyDescent="0.25"/>
  <cols>
    <col min="1" max="16384" width="16.83203125" style="2"/>
  </cols>
  <sheetData>
    <row r="1" spans="1:10" x14ac:dyDescent="0.25">
      <c r="A1" s="1" t="s">
        <v>9</v>
      </c>
      <c r="B1" s="1">
        <f>B3-SUM(D3,F3,H3,J3)</f>
        <v>4500</v>
      </c>
      <c r="C1" s="11">
        <f>B1/B3</f>
        <v>0.9</v>
      </c>
    </row>
    <row r="3" spans="1:10" x14ac:dyDescent="0.25">
      <c r="A3" s="1" t="s">
        <v>0</v>
      </c>
      <c r="B3" s="1">
        <f>B4+B5</f>
        <v>5000</v>
      </c>
      <c r="C3" s="1" t="s">
        <v>1</v>
      </c>
      <c r="D3" s="1">
        <f>B3*0.1</f>
        <v>500</v>
      </c>
      <c r="E3" s="1" t="s">
        <v>2</v>
      </c>
      <c r="F3" s="1">
        <f>SUM(F4:F10)</f>
        <v>0</v>
      </c>
      <c r="G3" s="1" t="s">
        <v>3</v>
      </c>
      <c r="H3" s="1">
        <f>SUM(H4:H10)</f>
        <v>0</v>
      </c>
      <c r="I3" s="1" t="s">
        <v>4</v>
      </c>
      <c r="J3" s="1">
        <f>SUM(J4:J8)</f>
        <v>0</v>
      </c>
    </row>
    <row r="4" spans="1:10" x14ac:dyDescent="0.25">
      <c r="A4" s="2" t="s">
        <v>56</v>
      </c>
      <c r="B4" s="2">
        <v>5000</v>
      </c>
      <c r="C4" s="2" t="s">
        <v>58</v>
      </c>
      <c r="D4" s="2">
        <v>0</v>
      </c>
      <c r="E4" s="2" t="s">
        <v>22</v>
      </c>
      <c r="F4" s="2">
        <v>0</v>
      </c>
      <c r="G4" s="2" t="s">
        <v>8</v>
      </c>
      <c r="H4" s="2">
        <v>0</v>
      </c>
      <c r="I4" s="2" t="s">
        <v>7</v>
      </c>
      <c r="J4" s="2">
        <v>0</v>
      </c>
    </row>
    <row r="5" spans="1:10" x14ac:dyDescent="0.25">
      <c r="A5" s="2" t="s">
        <v>57</v>
      </c>
      <c r="B5" s="2">
        <v>0</v>
      </c>
      <c r="C5" s="2" t="s">
        <v>58</v>
      </c>
      <c r="D5" s="2">
        <v>0</v>
      </c>
      <c r="E5" s="2" t="s">
        <v>29</v>
      </c>
      <c r="F5" s="2">
        <v>0</v>
      </c>
      <c r="G5" s="2" t="s">
        <v>19</v>
      </c>
      <c r="H5" s="2">
        <v>0</v>
      </c>
      <c r="I5" s="2" t="s">
        <v>5</v>
      </c>
      <c r="J5" s="2">
        <v>0</v>
      </c>
    </row>
    <row r="6" spans="1:10" x14ac:dyDescent="0.25">
      <c r="C6" s="2" t="s">
        <v>58</v>
      </c>
      <c r="D6" s="2">
        <v>0</v>
      </c>
      <c r="E6" s="2" t="s">
        <v>21</v>
      </c>
      <c r="F6" s="2">
        <v>0</v>
      </c>
      <c r="G6" s="2" t="s">
        <v>20</v>
      </c>
      <c r="H6" s="2">
        <v>0</v>
      </c>
      <c r="I6" s="2" t="s">
        <v>6</v>
      </c>
      <c r="J6" s="2">
        <v>0</v>
      </c>
    </row>
    <row r="7" spans="1:10" x14ac:dyDescent="0.25">
      <c r="E7" s="2" t="s">
        <v>16</v>
      </c>
      <c r="F7" s="2">
        <v>0</v>
      </c>
      <c r="G7" s="2" t="s">
        <v>18</v>
      </c>
      <c r="H7" s="2">
        <v>0</v>
      </c>
      <c r="I7" s="2" t="s">
        <v>10</v>
      </c>
      <c r="J7" s="2">
        <v>0</v>
      </c>
    </row>
    <row r="8" spans="1:10" x14ac:dyDescent="0.25">
      <c r="E8" s="2" t="s">
        <v>12</v>
      </c>
      <c r="F8" s="2">
        <v>0</v>
      </c>
      <c r="G8" s="2" t="s">
        <v>17</v>
      </c>
      <c r="H8" s="2">
        <v>0</v>
      </c>
      <c r="I8" s="2" t="s">
        <v>60</v>
      </c>
      <c r="J8" s="2">
        <v>0</v>
      </c>
    </row>
    <row r="9" spans="1:10" x14ac:dyDescent="0.25">
      <c r="E9" s="2" t="s">
        <v>13</v>
      </c>
      <c r="F9" s="2">
        <v>0</v>
      </c>
      <c r="G9" s="2" t="s">
        <v>31</v>
      </c>
      <c r="H9" s="2">
        <v>0</v>
      </c>
    </row>
    <row r="10" spans="1:10" x14ac:dyDescent="0.25">
      <c r="E10" s="2" t="s">
        <v>59</v>
      </c>
      <c r="F10" s="2">
        <v>0</v>
      </c>
      <c r="G10" s="2" t="s">
        <v>60</v>
      </c>
      <c r="H10" s="2">
        <v>0</v>
      </c>
    </row>
  </sheetData>
  <pageMargins left="0.7" right="0.7" top="0.75" bottom="0.75" header="0.3" footer="0.3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15"/>
  <sheetViews>
    <sheetView zoomScaleNormal="100" workbookViewId="0">
      <selection activeCell="A6" sqref="A6:L15"/>
    </sheetView>
  </sheetViews>
  <sheetFormatPr baseColWidth="10" defaultColWidth="16.83203125" defaultRowHeight="21" x14ac:dyDescent="0.25"/>
  <cols>
    <col min="1" max="16384" width="16.83203125" style="2"/>
  </cols>
  <sheetData>
    <row r="1" spans="1:12" x14ac:dyDescent="0.25">
      <c r="A1" s="6" t="s">
        <v>26</v>
      </c>
      <c r="B1" s="1">
        <f>June!B1+D1</f>
        <v>0</v>
      </c>
      <c r="C1" s="6" t="s">
        <v>27</v>
      </c>
      <c r="D1" s="1">
        <f>F3</f>
        <v>0</v>
      </c>
      <c r="E1" s="3"/>
      <c r="F1" s="3"/>
    </row>
    <row r="3" spans="1:12" x14ac:dyDescent="0.25">
      <c r="A3" s="1" t="s">
        <v>0</v>
      </c>
      <c r="B3" s="1">
        <f>SUM(B6:B10)</f>
        <v>0</v>
      </c>
      <c r="C3" s="1" t="s">
        <v>1</v>
      </c>
      <c r="D3" s="1">
        <f>SUM(D6:D10)</f>
        <v>0</v>
      </c>
      <c r="E3" s="1" t="s">
        <v>28</v>
      </c>
      <c r="F3" s="1">
        <f>B3-D3-H3-J3-L3-SUM(F6:F10)</f>
        <v>0</v>
      </c>
      <c r="G3" s="1" t="s">
        <v>2</v>
      </c>
      <c r="H3" s="1">
        <f>SUM(H6:H11)</f>
        <v>0</v>
      </c>
      <c r="I3" s="1">
        <v>67.13</v>
      </c>
      <c r="J3" s="1">
        <f>SUM(J6:J12)</f>
        <v>0</v>
      </c>
      <c r="K3" s="1" t="s">
        <v>4</v>
      </c>
      <c r="L3" s="1">
        <f>SUM(L6:L8)</f>
        <v>0</v>
      </c>
    </row>
    <row r="4" spans="1:12" x14ac:dyDescent="0.25">
      <c r="A4" s="9" t="s">
        <v>26</v>
      </c>
      <c r="B4" s="9">
        <f>June!B4+B5</f>
        <v>-35000</v>
      </c>
      <c r="C4" s="8" t="s">
        <v>26</v>
      </c>
      <c r="D4" s="8">
        <f>June!D4+D5</f>
        <v>0</v>
      </c>
      <c r="E4" s="8" t="s">
        <v>26</v>
      </c>
      <c r="F4" s="8">
        <f>June!F4+F5</f>
        <v>0</v>
      </c>
      <c r="G4" s="9" t="s">
        <v>26</v>
      </c>
      <c r="H4" s="9">
        <f>June!H4+H5</f>
        <v>0</v>
      </c>
      <c r="I4" s="8" t="s">
        <v>26</v>
      </c>
      <c r="J4" s="8">
        <f>June!J4+J5</f>
        <v>0</v>
      </c>
      <c r="K4" s="9" t="s">
        <v>26</v>
      </c>
      <c r="L4" s="9">
        <f>June!L4+L5</f>
        <v>0</v>
      </c>
    </row>
    <row r="5" spans="1:12" x14ac:dyDescent="0.25">
      <c r="A5" s="9" t="s">
        <v>27</v>
      </c>
      <c r="B5" s="9">
        <f>B3-Budget!B3</f>
        <v>-5000</v>
      </c>
      <c r="C5" s="8" t="s">
        <v>27</v>
      </c>
      <c r="D5" s="8">
        <f>D3-(B3*0.1)</f>
        <v>0</v>
      </c>
      <c r="E5" s="8" t="s">
        <v>27</v>
      </c>
      <c r="F5" s="8">
        <f>F3</f>
        <v>0</v>
      </c>
      <c r="G5" s="8" t="s">
        <v>27</v>
      </c>
      <c r="H5" s="9">
        <f>Budget!F3-H3</f>
        <v>0</v>
      </c>
      <c r="I5" s="8" t="s">
        <v>27</v>
      </c>
      <c r="J5" s="8">
        <f>Budget!H3-J3</f>
        <v>0</v>
      </c>
      <c r="K5" s="8" t="s">
        <v>27</v>
      </c>
      <c r="L5" s="9">
        <f>Budget!J3-L3</f>
        <v>0</v>
      </c>
    </row>
    <row r="6" spans="1:12" x14ac:dyDescent="0.25">
      <c r="A6" s="2" t="s">
        <v>64</v>
      </c>
      <c r="B6" s="2">
        <v>0</v>
      </c>
      <c r="C6" s="2" t="s">
        <v>58</v>
      </c>
      <c r="D6" s="2">
        <v>0</v>
      </c>
      <c r="G6" s="2" t="s">
        <v>22</v>
      </c>
      <c r="H6" s="2">
        <v>0</v>
      </c>
      <c r="I6" s="2" t="s">
        <v>67</v>
      </c>
      <c r="J6" s="2">
        <v>0</v>
      </c>
      <c r="K6" s="2" t="s">
        <v>7</v>
      </c>
      <c r="L6" s="2">
        <v>0</v>
      </c>
    </row>
    <row r="7" spans="1:12" x14ac:dyDescent="0.25">
      <c r="A7" s="2" t="s">
        <v>64</v>
      </c>
      <c r="B7" s="2">
        <v>0</v>
      </c>
      <c r="C7" s="2" t="s">
        <v>58</v>
      </c>
      <c r="D7" s="2">
        <v>0</v>
      </c>
      <c r="G7" s="2" t="s">
        <v>21</v>
      </c>
      <c r="H7" s="2">
        <v>0</v>
      </c>
      <c r="I7" s="2" t="s">
        <v>19</v>
      </c>
      <c r="J7" s="2">
        <v>0</v>
      </c>
      <c r="K7" s="2" t="s">
        <v>5</v>
      </c>
      <c r="L7" s="2">
        <v>0</v>
      </c>
    </row>
    <row r="8" spans="1:12" x14ac:dyDescent="0.25">
      <c r="A8" s="2" t="s">
        <v>64</v>
      </c>
      <c r="B8" s="2">
        <v>0</v>
      </c>
      <c r="C8" s="2" t="s">
        <v>58</v>
      </c>
      <c r="D8" s="2">
        <v>0</v>
      </c>
      <c r="G8" s="2" t="s">
        <v>16</v>
      </c>
      <c r="H8" s="2">
        <v>0</v>
      </c>
      <c r="I8" s="2" t="s">
        <v>17</v>
      </c>
      <c r="J8" s="2">
        <v>0</v>
      </c>
      <c r="K8" s="2" t="s">
        <v>10</v>
      </c>
      <c r="L8" s="2">
        <v>0</v>
      </c>
    </row>
    <row r="9" spans="1:12" x14ac:dyDescent="0.25">
      <c r="A9" s="2" t="s">
        <v>64</v>
      </c>
      <c r="B9" s="2">
        <v>0</v>
      </c>
      <c r="C9" s="2" t="s">
        <v>58</v>
      </c>
      <c r="D9" s="2">
        <v>0</v>
      </c>
      <c r="G9" s="2" t="s">
        <v>12</v>
      </c>
      <c r="H9" s="2">
        <v>0</v>
      </c>
      <c r="I9" s="2" t="s">
        <v>20</v>
      </c>
      <c r="J9" s="2">
        <v>0</v>
      </c>
      <c r="K9" s="2" t="s">
        <v>60</v>
      </c>
      <c r="L9" s="2">
        <v>0</v>
      </c>
    </row>
    <row r="10" spans="1:12" x14ac:dyDescent="0.25">
      <c r="A10" s="2" t="s">
        <v>64</v>
      </c>
      <c r="B10" s="2">
        <v>0</v>
      </c>
      <c r="C10" s="2" t="s">
        <v>58</v>
      </c>
      <c r="D10" s="2">
        <v>0</v>
      </c>
      <c r="G10" s="2" t="s">
        <v>13</v>
      </c>
      <c r="H10" s="2">
        <v>0</v>
      </c>
      <c r="I10" s="2" t="s">
        <v>18</v>
      </c>
      <c r="J10" s="2">
        <v>0</v>
      </c>
    </row>
    <row r="11" spans="1:12" x14ac:dyDescent="0.25">
      <c r="G11" s="2" t="s">
        <v>59</v>
      </c>
      <c r="H11" s="2">
        <v>0</v>
      </c>
      <c r="I11" s="2" t="s">
        <v>60</v>
      </c>
      <c r="J11" s="2">
        <v>0</v>
      </c>
    </row>
    <row r="14" spans="1:12" x14ac:dyDescent="0.25">
      <c r="I14" s="10" t="s">
        <v>65</v>
      </c>
    </row>
    <row r="15" spans="1:12" x14ac:dyDescent="0.25">
      <c r="I15" s="10" t="s">
        <v>66</v>
      </c>
      <c r="J15" s="10">
        <f>J6+SUM(J16:J25)</f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5"/>
  <sheetViews>
    <sheetView topLeftCell="C1" zoomScaleNormal="100" workbookViewId="0">
      <selection activeCell="A6" sqref="A6:L15"/>
    </sheetView>
  </sheetViews>
  <sheetFormatPr baseColWidth="10" defaultColWidth="16.83203125" defaultRowHeight="21" x14ac:dyDescent="0.25"/>
  <cols>
    <col min="1" max="16384" width="16.83203125" style="2"/>
  </cols>
  <sheetData>
    <row r="1" spans="1:12" x14ac:dyDescent="0.25">
      <c r="A1" s="6" t="s">
        <v>26</v>
      </c>
      <c r="B1" s="1">
        <f>July!B1+D1</f>
        <v>0</v>
      </c>
      <c r="C1" s="6" t="s">
        <v>27</v>
      </c>
      <c r="D1" s="1">
        <f>F3</f>
        <v>0</v>
      </c>
      <c r="E1" s="3"/>
      <c r="F1" s="3"/>
    </row>
    <row r="3" spans="1:12" x14ac:dyDescent="0.25">
      <c r="A3" s="1" t="s">
        <v>0</v>
      </c>
      <c r="B3" s="1">
        <f>SUM(B6:B10)</f>
        <v>0</v>
      </c>
      <c r="C3" s="1" t="s">
        <v>1</v>
      </c>
      <c r="D3" s="1">
        <f>SUM(D6:D10)</f>
        <v>0</v>
      </c>
      <c r="E3" s="1" t="s">
        <v>28</v>
      </c>
      <c r="F3" s="1">
        <f>B3-D3-H3-J3-L3-SUM(F6:F10)</f>
        <v>0</v>
      </c>
      <c r="G3" s="1" t="s">
        <v>2</v>
      </c>
      <c r="H3" s="1">
        <f>SUM(H6:H11)</f>
        <v>0</v>
      </c>
      <c r="I3" s="1" t="s">
        <v>3</v>
      </c>
      <c r="J3" s="1">
        <f>SUM(J6:J12)</f>
        <v>0</v>
      </c>
      <c r="K3" s="1" t="s">
        <v>4</v>
      </c>
      <c r="L3" s="1">
        <f>SUM(L6:L8)</f>
        <v>0</v>
      </c>
    </row>
    <row r="4" spans="1:12" x14ac:dyDescent="0.25">
      <c r="A4" s="9" t="s">
        <v>26</v>
      </c>
      <c r="B4" s="9">
        <f>July!B4+B5</f>
        <v>-40000</v>
      </c>
      <c r="C4" s="8" t="s">
        <v>26</v>
      </c>
      <c r="D4" s="8">
        <f>July!D4+D5</f>
        <v>0</v>
      </c>
      <c r="E4" s="8" t="s">
        <v>26</v>
      </c>
      <c r="F4" s="8">
        <f>July!F4+F5</f>
        <v>0</v>
      </c>
      <c r="G4" s="9" t="s">
        <v>26</v>
      </c>
      <c r="H4" s="9">
        <f>July!H4+H5</f>
        <v>0</v>
      </c>
      <c r="I4" s="8" t="s">
        <v>26</v>
      </c>
      <c r="J4" s="8">
        <f>July!J4+J5</f>
        <v>0</v>
      </c>
      <c r="K4" s="9" t="s">
        <v>26</v>
      </c>
      <c r="L4" s="9">
        <f>July!L4+L5</f>
        <v>0</v>
      </c>
    </row>
    <row r="5" spans="1:12" x14ac:dyDescent="0.25">
      <c r="A5" s="9" t="s">
        <v>27</v>
      </c>
      <c r="B5" s="9">
        <f>B3-Budget!B3</f>
        <v>-5000</v>
      </c>
      <c r="C5" s="8" t="s">
        <v>27</v>
      </c>
      <c r="D5" s="8">
        <f>D3-(B3*0.1)</f>
        <v>0</v>
      </c>
      <c r="E5" s="8" t="s">
        <v>27</v>
      </c>
      <c r="F5" s="8">
        <f>F3</f>
        <v>0</v>
      </c>
      <c r="G5" s="8" t="s">
        <v>27</v>
      </c>
      <c r="H5" s="9">
        <f>Budget!F3-H3</f>
        <v>0</v>
      </c>
      <c r="I5" s="8" t="s">
        <v>27</v>
      </c>
      <c r="J5" s="8">
        <f>Budget!H3-J3</f>
        <v>0</v>
      </c>
      <c r="K5" s="8" t="s">
        <v>27</v>
      </c>
      <c r="L5" s="9">
        <f>Budget!J3-L3</f>
        <v>0</v>
      </c>
    </row>
    <row r="6" spans="1:12" x14ac:dyDescent="0.25">
      <c r="A6" s="2" t="s">
        <v>64</v>
      </c>
      <c r="B6" s="2">
        <v>0</v>
      </c>
      <c r="C6" s="2" t="s">
        <v>58</v>
      </c>
      <c r="D6" s="2">
        <v>0</v>
      </c>
      <c r="G6" s="2" t="s">
        <v>22</v>
      </c>
      <c r="H6" s="2">
        <v>0</v>
      </c>
      <c r="I6" s="2" t="s">
        <v>67</v>
      </c>
      <c r="J6" s="2">
        <v>0</v>
      </c>
      <c r="K6" s="2" t="s">
        <v>7</v>
      </c>
      <c r="L6" s="2">
        <v>0</v>
      </c>
    </row>
    <row r="7" spans="1:12" x14ac:dyDescent="0.25">
      <c r="A7" s="2" t="s">
        <v>64</v>
      </c>
      <c r="B7" s="2">
        <v>0</v>
      </c>
      <c r="C7" s="2" t="s">
        <v>58</v>
      </c>
      <c r="D7" s="2">
        <v>0</v>
      </c>
      <c r="G7" s="2" t="s">
        <v>21</v>
      </c>
      <c r="H7" s="2">
        <v>0</v>
      </c>
      <c r="I7" s="2" t="s">
        <v>19</v>
      </c>
      <c r="J7" s="2">
        <v>0</v>
      </c>
      <c r="K7" s="2" t="s">
        <v>5</v>
      </c>
      <c r="L7" s="2">
        <v>0</v>
      </c>
    </row>
    <row r="8" spans="1:12" x14ac:dyDescent="0.25">
      <c r="A8" s="2" t="s">
        <v>64</v>
      </c>
      <c r="B8" s="2">
        <v>0</v>
      </c>
      <c r="C8" s="2" t="s">
        <v>58</v>
      </c>
      <c r="D8" s="2">
        <v>0</v>
      </c>
      <c r="G8" s="2" t="s">
        <v>16</v>
      </c>
      <c r="H8" s="2">
        <v>0</v>
      </c>
      <c r="I8" s="2" t="s">
        <v>17</v>
      </c>
      <c r="J8" s="2">
        <v>0</v>
      </c>
      <c r="K8" s="2" t="s">
        <v>10</v>
      </c>
      <c r="L8" s="2">
        <v>0</v>
      </c>
    </row>
    <row r="9" spans="1:12" x14ac:dyDescent="0.25">
      <c r="A9" s="2" t="s">
        <v>64</v>
      </c>
      <c r="B9" s="2">
        <v>0</v>
      </c>
      <c r="C9" s="2" t="s">
        <v>58</v>
      </c>
      <c r="D9" s="2">
        <v>0</v>
      </c>
      <c r="G9" s="2" t="s">
        <v>12</v>
      </c>
      <c r="H9" s="2">
        <v>0</v>
      </c>
      <c r="I9" s="2" t="s">
        <v>20</v>
      </c>
      <c r="J9" s="2">
        <v>0</v>
      </c>
      <c r="K9" s="2" t="s">
        <v>60</v>
      </c>
      <c r="L9" s="2">
        <v>0</v>
      </c>
    </row>
    <row r="10" spans="1:12" x14ac:dyDescent="0.25">
      <c r="A10" s="2" t="s">
        <v>64</v>
      </c>
      <c r="B10" s="2">
        <v>0</v>
      </c>
      <c r="C10" s="2" t="s">
        <v>58</v>
      </c>
      <c r="D10" s="2">
        <v>0</v>
      </c>
      <c r="G10" s="2" t="s">
        <v>13</v>
      </c>
      <c r="H10" s="2">
        <v>0</v>
      </c>
      <c r="I10" s="2" t="s">
        <v>18</v>
      </c>
      <c r="J10" s="2">
        <v>0</v>
      </c>
    </row>
    <row r="11" spans="1:12" x14ac:dyDescent="0.25">
      <c r="G11" s="2" t="s">
        <v>59</v>
      </c>
      <c r="H11" s="2">
        <v>0</v>
      </c>
      <c r="I11" s="2" t="s">
        <v>60</v>
      </c>
      <c r="J11" s="2">
        <v>0</v>
      </c>
    </row>
    <row r="14" spans="1:12" x14ac:dyDescent="0.25">
      <c r="I14" s="10" t="s">
        <v>65</v>
      </c>
    </row>
    <row r="15" spans="1:12" x14ac:dyDescent="0.25">
      <c r="I15" s="10" t="s">
        <v>66</v>
      </c>
      <c r="J15" s="10">
        <f>J6+SUM(J16:J25)</f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27"/>
  <sheetViews>
    <sheetView topLeftCell="G1" zoomScaleNormal="100" workbookViewId="0">
      <selection activeCell="A6" sqref="A6:L15"/>
    </sheetView>
  </sheetViews>
  <sheetFormatPr baseColWidth="10" defaultColWidth="16.83203125" defaultRowHeight="21" x14ac:dyDescent="0.25"/>
  <cols>
    <col min="1" max="16384" width="16.83203125" style="2"/>
  </cols>
  <sheetData>
    <row r="1" spans="1:12" x14ac:dyDescent="0.25">
      <c r="A1" s="6" t="s">
        <v>26</v>
      </c>
      <c r="B1" s="1">
        <f>Aug!B1+D1</f>
        <v>0</v>
      </c>
      <c r="C1" s="6" t="s">
        <v>27</v>
      </c>
      <c r="D1" s="1">
        <f>F3</f>
        <v>0</v>
      </c>
      <c r="E1" s="3"/>
      <c r="F1" s="3"/>
    </row>
    <row r="3" spans="1:12" x14ac:dyDescent="0.25">
      <c r="A3" s="1" t="s">
        <v>0</v>
      </c>
      <c r="B3" s="1">
        <f>SUM(B6:B12)</f>
        <v>0</v>
      </c>
      <c r="C3" s="1" t="s">
        <v>1</v>
      </c>
      <c r="D3" s="1">
        <f>SUM(D6:D10)</f>
        <v>0</v>
      </c>
      <c r="E3" s="1" t="s">
        <v>28</v>
      </c>
      <c r="F3" s="1">
        <f>B3-D3-H3-J3-L3-SUM(F6:F10)</f>
        <v>0</v>
      </c>
      <c r="G3" s="1" t="s">
        <v>2</v>
      </c>
      <c r="H3" s="1">
        <f>SUM(H6:H11)</f>
        <v>0</v>
      </c>
      <c r="I3" s="1" t="s">
        <v>3</v>
      </c>
      <c r="J3" s="1">
        <f>SUM(J6:J12)</f>
        <v>0</v>
      </c>
      <c r="K3" s="1" t="s">
        <v>4</v>
      </c>
      <c r="L3" s="1">
        <f>SUM(L6:L8)</f>
        <v>0</v>
      </c>
    </row>
    <row r="4" spans="1:12" x14ac:dyDescent="0.25">
      <c r="A4" s="9" t="s">
        <v>26</v>
      </c>
      <c r="B4" s="9">
        <f>Aug!B4+B5</f>
        <v>-45000</v>
      </c>
      <c r="C4" s="8" t="s">
        <v>26</v>
      </c>
      <c r="D4" s="8">
        <f>Aug!D4+D5</f>
        <v>0</v>
      </c>
      <c r="E4" s="8" t="s">
        <v>26</v>
      </c>
      <c r="F4" s="8">
        <f>Aug!F4+F5</f>
        <v>0</v>
      </c>
      <c r="G4" s="9" t="s">
        <v>26</v>
      </c>
      <c r="H4" s="9">
        <f>Aug!H4+H5</f>
        <v>0</v>
      </c>
      <c r="I4" s="8" t="s">
        <v>26</v>
      </c>
      <c r="J4" s="8">
        <f>Aug!J4+J5</f>
        <v>0</v>
      </c>
      <c r="K4" s="9" t="s">
        <v>26</v>
      </c>
      <c r="L4" s="9">
        <f>Aug!L4+L5</f>
        <v>0</v>
      </c>
    </row>
    <row r="5" spans="1:12" x14ac:dyDescent="0.25">
      <c r="A5" s="9" t="s">
        <v>27</v>
      </c>
      <c r="B5" s="9">
        <f>B3-Budget!B3</f>
        <v>-5000</v>
      </c>
      <c r="C5" s="8" t="s">
        <v>27</v>
      </c>
      <c r="D5" s="8">
        <f>D3-(B3*0.1)</f>
        <v>0</v>
      </c>
      <c r="E5" s="8" t="s">
        <v>27</v>
      </c>
      <c r="F5" s="8">
        <f>F3</f>
        <v>0</v>
      </c>
      <c r="G5" s="8" t="s">
        <v>27</v>
      </c>
      <c r="H5" s="9">
        <f>Budget!F3-H3</f>
        <v>0</v>
      </c>
      <c r="I5" s="8" t="s">
        <v>27</v>
      </c>
      <c r="J5" s="8">
        <f>Budget!H3-J3</f>
        <v>0</v>
      </c>
      <c r="K5" s="8" t="s">
        <v>27</v>
      </c>
      <c r="L5" s="9">
        <f>Budget!J3-L3</f>
        <v>0</v>
      </c>
    </row>
    <row r="6" spans="1:12" x14ac:dyDescent="0.25">
      <c r="A6" s="2" t="s">
        <v>64</v>
      </c>
      <c r="B6" s="2">
        <v>0</v>
      </c>
      <c r="C6" s="2" t="s">
        <v>58</v>
      </c>
      <c r="D6" s="2">
        <v>0</v>
      </c>
      <c r="G6" s="2" t="s">
        <v>22</v>
      </c>
      <c r="H6" s="2">
        <v>0</v>
      </c>
      <c r="I6" s="2" t="s">
        <v>67</v>
      </c>
      <c r="J6" s="2">
        <v>0</v>
      </c>
      <c r="K6" s="2" t="s">
        <v>7</v>
      </c>
      <c r="L6" s="2">
        <v>0</v>
      </c>
    </row>
    <row r="7" spans="1:12" x14ac:dyDescent="0.25">
      <c r="A7" s="2" t="s">
        <v>64</v>
      </c>
      <c r="B7" s="2">
        <v>0</v>
      </c>
      <c r="C7" s="2" t="s">
        <v>58</v>
      </c>
      <c r="D7" s="2">
        <v>0</v>
      </c>
      <c r="G7" s="2" t="s">
        <v>21</v>
      </c>
      <c r="H7" s="2">
        <v>0</v>
      </c>
      <c r="I7" s="2" t="s">
        <v>19</v>
      </c>
      <c r="J7" s="2">
        <v>0</v>
      </c>
      <c r="K7" s="2" t="s">
        <v>5</v>
      </c>
      <c r="L7" s="2">
        <v>0</v>
      </c>
    </row>
    <row r="8" spans="1:12" x14ac:dyDescent="0.25">
      <c r="A8" s="2" t="s">
        <v>64</v>
      </c>
      <c r="B8" s="2">
        <v>0</v>
      </c>
      <c r="C8" s="2" t="s">
        <v>58</v>
      </c>
      <c r="D8" s="2">
        <v>0</v>
      </c>
      <c r="G8" s="2" t="s">
        <v>16</v>
      </c>
      <c r="H8" s="2">
        <v>0</v>
      </c>
      <c r="I8" s="2" t="s">
        <v>17</v>
      </c>
      <c r="J8" s="2">
        <v>0</v>
      </c>
      <c r="K8" s="2" t="s">
        <v>10</v>
      </c>
      <c r="L8" s="2">
        <v>0</v>
      </c>
    </row>
    <row r="9" spans="1:12" x14ac:dyDescent="0.25">
      <c r="A9" s="2" t="s">
        <v>64</v>
      </c>
      <c r="B9" s="2">
        <v>0</v>
      </c>
      <c r="C9" s="2" t="s">
        <v>58</v>
      </c>
      <c r="D9" s="2">
        <v>0</v>
      </c>
      <c r="G9" s="2" t="s">
        <v>12</v>
      </c>
      <c r="H9" s="2">
        <v>0</v>
      </c>
      <c r="I9" s="2" t="s">
        <v>20</v>
      </c>
      <c r="J9" s="2">
        <v>0</v>
      </c>
      <c r="K9" s="2" t="s">
        <v>60</v>
      </c>
      <c r="L9" s="2">
        <v>0</v>
      </c>
    </row>
    <row r="10" spans="1:12" x14ac:dyDescent="0.25">
      <c r="A10" s="2" t="s">
        <v>64</v>
      </c>
      <c r="B10" s="2">
        <v>0</v>
      </c>
      <c r="C10" s="2" t="s">
        <v>58</v>
      </c>
      <c r="D10" s="2">
        <v>0</v>
      </c>
      <c r="G10" s="2" t="s">
        <v>13</v>
      </c>
      <c r="H10" s="2">
        <v>0</v>
      </c>
      <c r="I10" s="2" t="s">
        <v>18</v>
      </c>
      <c r="J10" s="2">
        <v>0</v>
      </c>
    </row>
    <row r="11" spans="1:12" x14ac:dyDescent="0.25">
      <c r="G11" s="2" t="s">
        <v>59</v>
      </c>
      <c r="H11" s="2">
        <v>0</v>
      </c>
      <c r="I11" s="2" t="s">
        <v>60</v>
      </c>
      <c r="J11" s="2">
        <v>0</v>
      </c>
    </row>
    <row r="14" spans="1:12" x14ac:dyDescent="0.25">
      <c r="I14" s="10" t="s">
        <v>65</v>
      </c>
    </row>
    <row r="15" spans="1:12" x14ac:dyDescent="0.25">
      <c r="I15" s="10" t="s">
        <v>66</v>
      </c>
      <c r="J15" s="10">
        <f>J6+SUM(J16:J25)</f>
        <v>0</v>
      </c>
    </row>
    <row r="27" spans="1:1" x14ac:dyDescent="0.25">
      <c r="A27" s="7"/>
    </row>
  </sheetData>
  <autoFilter ref="A3:L12" xr:uid="{00000000-0001-0000-0B00-000000000000}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25"/>
  <sheetViews>
    <sheetView zoomScaleNormal="100" workbookViewId="0">
      <selection activeCell="A6" sqref="A6:L15"/>
    </sheetView>
  </sheetViews>
  <sheetFormatPr baseColWidth="10" defaultColWidth="16.83203125" defaultRowHeight="21" x14ac:dyDescent="0.25"/>
  <cols>
    <col min="1" max="16384" width="16.83203125" style="2"/>
  </cols>
  <sheetData>
    <row r="1" spans="1:12" x14ac:dyDescent="0.25">
      <c r="A1" s="6" t="s">
        <v>26</v>
      </c>
      <c r="B1" s="1">
        <f>Sep!B1+D1</f>
        <v>0</v>
      </c>
      <c r="C1" s="6" t="s">
        <v>27</v>
      </c>
      <c r="D1" s="1">
        <f>F3</f>
        <v>0</v>
      </c>
    </row>
    <row r="3" spans="1:12" x14ac:dyDescent="0.25">
      <c r="A3" s="1" t="s">
        <v>0</v>
      </c>
      <c r="B3" s="1">
        <f>SUM(B6:B10)</f>
        <v>0</v>
      </c>
      <c r="C3" s="1" t="s">
        <v>1</v>
      </c>
      <c r="D3" s="1">
        <f>SUM(D6:D11)</f>
        <v>0</v>
      </c>
      <c r="E3" s="1" t="s">
        <v>28</v>
      </c>
      <c r="F3" s="1">
        <f>B3-D3-H3-J3-L3-SUM(F6:F10)</f>
        <v>0</v>
      </c>
      <c r="G3" s="1" t="s">
        <v>2</v>
      </c>
      <c r="H3" s="1">
        <f>SUM(H6:H12)</f>
        <v>0</v>
      </c>
      <c r="I3" s="1" t="s">
        <v>3</v>
      </c>
      <c r="J3" s="1">
        <f>SUM(J6:J12)</f>
        <v>0</v>
      </c>
      <c r="K3" s="1" t="s">
        <v>4</v>
      </c>
      <c r="L3" s="1">
        <f>SUM(L6:L8)</f>
        <v>0</v>
      </c>
    </row>
    <row r="4" spans="1:12" x14ac:dyDescent="0.25">
      <c r="A4" s="9" t="s">
        <v>26</v>
      </c>
      <c r="B4" s="9">
        <f>Sep!B4+B5</f>
        <v>-50000</v>
      </c>
      <c r="C4" s="8" t="s">
        <v>26</v>
      </c>
      <c r="D4" s="8">
        <f>Sep!D4+D5</f>
        <v>0</v>
      </c>
      <c r="E4" s="8" t="s">
        <v>26</v>
      </c>
      <c r="F4" s="8">
        <f>Sep!F4+F5</f>
        <v>0</v>
      </c>
      <c r="G4" s="9" t="s">
        <v>26</v>
      </c>
      <c r="H4" s="9">
        <f>Sep!H4+H5</f>
        <v>0</v>
      </c>
      <c r="I4" s="8" t="s">
        <v>26</v>
      </c>
      <c r="J4" s="8">
        <f>Sep!J4+J5</f>
        <v>0</v>
      </c>
      <c r="K4" s="9" t="s">
        <v>26</v>
      </c>
      <c r="L4" s="9">
        <f>Sep!L4+L5</f>
        <v>0</v>
      </c>
    </row>
    <row r="5" spans="1:12" x14ac:dyDescent="0.25">
      <c r="A5" s="9" t="s">
        <v>27</v>
      </c>
      <c r="B5" s="9">
        <f>B3-Budget!B3</f>
        <v>-5000</v>
      </c>
      <c r="C5" s="8" t="s">
        <v>27</v>
      </c>
      <c r="D5" s="8">
        <f>D3-(B3*0.1)</f>
        <v>0</v>
      </c>
      <c r="E5" s="8" t="s">
        <v>27</v>
      </c>
      <c r="F5" s="8">
        <f>F3</f>
        <v>0</v>
      </c>
      <c r="G5" s="8" t="s">
        <v>27</v>
      </c>
      <c r="H5" s="9">
        <f>Budget!F3-H3</f>
        <v>0</v>
      </c>
      <c r="I5" s="8" t="s">
        <v>27</v>
      </c>
      <c r="J5" s="8">
        <f>Budget!H3-J3</f>
        <v>0</v>
      </c>
      <c r="K5" s="8" t="s">
        <v>27</v>
      </c>
      <c r="L5" s="9">
        <f>Budget!J3-L3</f>
        <v>0</v>
      </c>
    </row>
    <row r="6" spans="1:12" x14ac:dyDescent="0.25">
      <c r="A6" s="2" t="s">
        <v>64</v>
      </c>
      <c r="B6" s="2">
        <v>0</v>
      </c>
      <c r="C6" s="2" t="s">
        <v>58</v>
      </c>
      <c r="D6" s="2">
        <v>0</v>
      </c>
      <c r="G6" s="2" t="s">
        <v>22</v>
      </c>
      <c r="H6" s="2">
        <v>0</v>
      </c>
      <c r="I6" s="2" t="s">
        <v>67</v>
      </c>
      <c r="J6" s="2">
        <v>0</v>
      </c>
      <c r="K6" s="2" t="s">
        <v>7</v>
      </c>
      <c r="L6" s="2">
        <v>0</v>
      </c>
    </row>
    <row r="7" spans="1:12" x14ac:dyDescent="0.25">
      <c r="A7" s="2" t="s">
        <v>64</v>
      </c>
      <c r="B7" s="2">
        <v>0</v>
      </c>
      <c r="C7" s="2" t="s">
        <v>58</v>
      </c>
      <c r="D7" s="2">
        <v>0</v>
      </c>
      <c r="G7" s="2" t="s">
        <v>21</v>
      </c>
      <c r="H7" s="2">
        <v>0</v>
      </c>
      <c r="I7" s="2" t="s">
        <v>19</v>
      </c>
      <c r="J7" s="2">
        <v>0</v>
      </c>
      <c r="K7" s="2" t="s">
        <v>5</v>
      </c>
      <c r="L7" s="2">
        <v>0</v>
      </c>
    </row>
    <row r="8" spans="1:12" x14ac:dyDescent="0.25">
      <c r="A8" s="2" t="s">
        <v>64</v>
      </c>
      <c r="B8" s="2">
        <v>0</v>
      </c>
      <c r="C8" s="2" t="s">
        <v>58</v>
      </c>
      <c r="D8" s="2">
        <v>0</v>
      </c>
      <c r="G8" s="2" t="s">
        <v>16</v>
      </c>
      <c r="H8" s="2">
        <v>0</v>
      </c>
      <c r="I8" s="2" t="s">
        <v>17</v>
      </c>
      <c r="J8" s="2">
        <v>0</v>
      </c>
      <c r="K8" s="2" t="s">
        <v>10</v>
      </c>
      <c r="L8" s="2">
        <v>0</v>
      </c>
    </row>
    <row r="9" spans="1:12" x14ac:dyDescent="0.25">
      <c r="A9" s="2" t="s">
        <v>64</v>
      </c>
      <c r="B9" s="2">
        <v>0</v>
      </c>
      <c r="C9" s="2" t="s">
        <v>58</v>
      </c>
      <c r="D9" s="2">
        <v>0</v>
      </c>
      <c r="G9" s="2" t="s">
        <v>12</v>
      </c>
      <c r="H9" s="2">
        <v>0</v>
      </c>
      <c r="I9" s="2" t="s">
        <v>20</v>
      </c>
      <c r="J9" s="2">
        <v>0</v>
      </c>
      <c r="K9" s="2" t="s">
        <v>60</v>
      </c>
      <c r="L9" s="2">
        <v>0</v>
      </c>
    </row>
    <row r="10" spans="1:12" x14ac:dyDescent="0.25">
      <c r="A10" s="2" t="s">
        <v>64</v>
      </c>
      <c r="B10" s="2">
        <v>0</v>
      </c>
      <c r="C10" s="2" t="s">
        <v>58</v>
      </c>
      <c r="D10" s="2">
        <v>0</v>
      </c>
      <c r="G10" s="2" t="s">
        <v>13</v>
      </c>
      <c r="H10" s="2">
        <v>0</v>
      </c>
      <c r="I10" s="2" t="s">
        <v>18</v>
      </c>
      <c r="J10" s="2">
        <v>0</v>
      </c>
    </row>
    <row r="11" spans="1:12" x14ac:dyDescent="0.25">
      <c r="G11" s="2" t="s">
        <v>59</v>
      </c>
      <c r="H11" s="2">
        <v>0</v>
      </c>
      <c r="I11" s="2" t="s">
        <v>60</v>
      </c>
      <c r="J11" s="2">
        <v>0</v>
      </c>
    </row>
    <row r="14" spans="1:12" x14ac:dyDescent="0.25">
      <c r="I14" s="10" t="s">
        <v>65</v>
      </c>
    </row>
    <row r="15" spans="1:12" x14ac:dyDescent="0.25">
      <c r="I15" s="10" t="s">
        <v>66</v>
      </c>
      <c r="J15" s="10">
        <f>J6+SUM(J16:J25)</f>
        <v>0</v>
      </c>
    </row>
    <row r="25" spans="1:1" x14ac:dyDescent="0.25">
      <c r="A25" s="7"/>
    </row>
  </sheetData>
  <pageMargins left="0.7" right="0.7" top="0.75" bottom="0.75" header="0.3" footer="0.3"/>
  <pageSetup orientation="portrait" horizontalDpi="0" verticalDpi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5"/>
  <sheetViews>
    <sheetView zoomScaleNormal="100" workbookViewId="0">
      <selection activeCell="A6" sqref="A6:L15"/>
    </sheetView>
  </sheetViews>
  <sheetFormatPr baseColWidth="10" defaultColWidth="16.83203125" defaultRowHeight="21" x14ac:dyDescent="0.25"/>
  <cols>
    <col min="1" max="16384" width="16.83203125" style="2"/>
  </cols>
  <sheetData>
    <row r="1" spans="1:12" x14ac:dyDescent="0.25">
      <c r="A1" s="6" t="s">
        <v>26</v>
      </c>
      <c r="B1" s="1">
        <f>Oct!B1+D1</f>
        <v>0</v>
      </c>
      <c r="C1" s="6" t="s">
        <v>27</v>
      </c>
      <c r="D1" s="1">
        <f>F3</f>
        <v>0</v>
      </c>
    </row>
    <row r="3" spans="1:12" x14ac:dyDescent="0.25">
      <c r="A3" s="1" t="s">
        <v>0</v>
      </c>
      <c r="B3" s="1">
        <f>SUM(B6:B10)</f>
        <v>0</v>
      </c>
      <c r="C3" s="1" t="s">
        <v>1</v>
      </c>
      <c r="D3" s="1">
        <f>SUM(D6:D10)</f>
        <v>0</v>
      </c>
      <c r="E3" s="1" t="s">
        <v>28</v>
      </c>
      <c r="F3" s="1">
        <f>B3-D3-H3-J3-L3-SUM(F6:F10)</f>
        <v>0</v>
      </c>
      <c r="G3" s="1" t="s">
        <v>2</v>
      </c>
      <c r="H3" s="1">
        <f>SUM(H6:H11)</f>
        <v>0</v>
      </c>
      <c r="I3" s="1" t="s">
        <v>3</v>
      </c>
      <c r="J3" s="1">
        <f>SUM(J6:J12)</f>
        <v>0</v>
      </c>
      <c r="K3" s="1" t="s">
        <v>4</v>
      </c>
      <c r="L3" s="1">
        <f>SUM(L6:L10)</f>
        <v>0</v>
      </c>
    </row>
    <row r="4" spans="1:12" x14ac:dyDescent="0.25">
      <c r="A4" s="9" t="s">
        <v>26</v>
      </c>
      <c r="B4" s="9">
        <f>Oct!B4+B5</f>
        <v>-55000</v>
      </c>
      <c r="C4" s="8" t="s">
        <v>26</v>
      </c>
      <c r="D4" s="8">
        <f>Oct!D4+D5</f>
        <v>0</v>
      </c>
      <c r="E4" s="8" t="s">
        <v>26</v>
      </c>
      <c r="F4" s="8">
        <f>Oct!F4+F5</f>
        <v>0</v>
      </c>
      <c r="G4" s="9" t="s">
        <v>26</v>
      </c>
      <c r="H4" s="9">
        <f>Oct!H4+H5</f>
        <v>0</v>
      </c>
      <c r="I4" s="8" t="s">
        <v>26</v>
      </c>
      <c r="J4" s="8">
        <f>Oct!J4+J5</f>
        <v>0</v>
      </c>
      <c r="K4" s="9" t="s">
        <v>26</v>
      </c>
      <c r="L4" s="9">
        <f>Oct!L4+L5</f>
        <v>0</v>
      </c>
    </row>
    <row r="5" spans="1:12" x14ac:dyDescent="0.25">
      <c r="A5" s="9" t="s">
        <v>27</v>
      </c>
      <c r="B5" s="9">
        <f>B3-Budget!B3</f>
        <v>-5000</v>
      </c>
      <c r="C5" s="8" t="s">
        <v>27</v>
      </c>
      <c r="D5" s="8">
        <f>D3-(B3*0.1)</f>
        <v>0</v>
      </c>
      <c r="E5" s="8" t="s">
        <v>27</v>
      </c>
      <c r="F5" s="8">
        <f>F3</f>
        <v>0</v>
      </c>
      <c r="G5" s="8" t="s">
        <v>27</v>
      </c>
      <c r="H5" s="9">
        <f>Budget!F3-H3</f>
        <v>0</v>
      </c>
      <c r="I5" s="8" t="s">
        <v>27</v>
      </c>
      <c r="J5" s="8">
        <f>Budget!H3-J3</f>
        <v>0</v>
      </c>
      <c r="K5" s="8" t="s">
        <v>27</v>
      </c>
      <c r="L5" s="9">
        <f>Budget!J3-L3</f>
        <v>0</v>
      </c>
    </row>
    <row r="6" spans="1:12" x14ac:dyDescent="0.25">
      <c r="A6" s="2" t="s">
        <v>64</v>
      </c>
      <c r="B6" s="2">
        <v>0</v>
      </c>
      <c r="C6" s="2" t="s">
        <v>58</v>
      </c>
      <c r="D6" s="2">
        <v>0</v>
      </c>
      <c r="G6" s="2" t="s">
        <v>22</v>
      </c>
      <c r="H6" s="2">
        <v>0</v>
      </c>
      <c r="I6" s="2" t="s">
        <v>67</v>
      </c>
      <c r="J6" s="2">
        <v>0</v>
      </c>
      <c r="K6" s="2" t="s">
        <v>7</v>
      </c>
      <c r="L6" s="2">
        <v>0</v>
      </c>
    </row>
    <row r="7" spans="1:12" x14ac:dyDescent="0.25">
      <c r="A7" s="2" t="s">
        <v>64</v>
      </c>
      <c r="B7" s="2">
        <v>0</v>
      </c>
      <c r="C7" s="2" t="s">
        <v>58</v>
      </c>
      <c r="D7" s="2">
        <v>0</v>
      </c>
      <c r="G7" s="2" t="s">
        <v>21</v>
      </c>
      <c r="H7" s="2">
        <v>0</v>
      </c>
      <c r="I7" s="2" t="s">
        <v>19</v>
      </c>
      <c r="J7" s="2">
        <v>0</v>
      </c>
      <c r="K7" s="2" t="s">
        <v>5</v>
      </c>
      <c r="L7" s="2">
        <v>0</v>
      </c>
    </row>
    <row r="8" spans="1:12" x14ac:dyDescent="0.25">
      <c r="A8" s="2" t="s">
        <v>64</v>
      </c>
      <c r="B8" s="2">
        <v>0</v>
      </c>
      <c r="C8" s="2" t="s">
        <v>58</v>
      </c>
      <c r="D8" s="2">
        <v>0</v>
      </c>
      <c r="G8" s="2" t="s">
        <v>16</v>
      </c>
      <c r="H8" s="2">
        <v>0</v>
      </c>
      <c r="I8" s="2" t="s">
        <v>17</v>
      </c>
      <c r="J8" s="2">
        <v>0</v>
      </c>
      <c r="K8" s="2" t="s">
        <v>10</v>
      </c>
      <c r="L8" s="2">
        <v>0</v>
      </c>
    </row>
    <row r="9" spans="1:12" x14ac:dyDescent="0.25">
      <c r="A9" s="2" t="s">
        <v>64</v>
      </c>
      <c r="B9" s="2">
        <v>0</v>
      </c>
      <c r="C9" s="2" t="s">
        <v>58</v>
      </c>
      <c r="D9" s="2">
        <v>0</v>
      </c>
      <c r="G9" s="2" t="s">
        <v>12</v>
      </c>
      <c r="H9" s="2">
        <v>0</v>
      </c>
      <c r="I9" s="2" t="s">
        <v>20</v>
      </c>
      <c r="J9" s="2">
        <v>0</v>
      </c>
      <c r="K9" s="2" t="s">
        <v>60</v>
      </c>
      <c r="L9" s="2">
        <v>0</v>
      </c>
    </row>
    <row r="10" spans="1:12" x14ac:dyDescent="0.25">
      <c r="A10" s="2" t="s">
        <v>64</v>
      </c>
      <c r="B10" s="2">
        <v>0</v>
      </c>
      <c r="C10" s="2" t="s">
        <v>58</v>
      </c>
      <c r="D10" s="2">
        <v>0</v>
      </c>
      <c r="G10" s="2" t="s">
        <v>13</v>
      </c>
      <c r="H10" s="2">
        <v>0</v>
      </c>
      <c r="I10" s="2" t="s">
        <v>18</v>
      </c>
      <c r="J10" s="2">
        <v>0</v>
      </c>
    </row>
    <row r="11" spans="1:12" x14ac:dyDescent="0.25">
      <c r="G11" s="2" t="s">
        <v>59</v>
      </c>
      <c r="H11" s="2">
        <v>0</v>
      </c>
      <c r="I11" s="2" t="s">
        <v>60</v>
      </c>
      <c r="J11" s="2">
        <v>0</v>
      </c>
    </row>
    <row r="14" spans="1:12" x14ac:dyDescent="0.25">
      <c r="I14" s="10" t="s">
        <v>65</v>
      </c>
    </row>
    <row r="15" spans="1:12" x14ac:dyDescent="0.25">
      <c r="I15" s="10" t="s">
        <v>66</v>
      </c>
      <c r="J15" s="10">
        <f>J6+SUM(J16:J25)</f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15"/>
  <sheetViews>
    <sheetView zoomScaleNormal="100" workbookViewId="0">
      <selection activeCell="E20" sqref="E20"/>
    </sheetView>
  </sheetViews>
  <sheetFormatPr baseColWidth="10" defaultColWidth="16.83203125" defaultRowHeight="21" x14ac:dyDescent="0.25"/>
  <cols>
    <col min="1" max="16384" width="16.83203125" style="2"/>
  </cols>
  <sheetData>
    <row r="1" spans="1:12" x14ac:dyDescent="0.25">
      <c r="A1" s="6" t="s">
        <v>26</v>
      </c>
      <c r="B1" s="1">
        <f>Nov!B1+D1</f>
        <v>0</v>
      </c>
      <c r="C1" s="6" t="s">
        <v>27</v>
      </c>
      <c r="D1" s="1">
        <f>F3</f>
        <v>0</v>
      </c>
    </row>
    <row r="3" spans="1:12" x14ac:dyDescent="0.25">
      <c r="A3" s="1" t="s">
        <v>0</v>
      </c>
      <c r="B3" s="1">
        <f>SUM(B6:B10)</f>
        <v>0</v>
      </c>
      <c r="C3" s="1" t="s">
        <v>1</v>
      </c>
      <c r="D3" s="1">
        <f>SUM(D6:D10)</f>
        <v>0</v>
      </c>
      <c r="E3" s="1" t="s">
        <v>28</v>
      </c>
      <c r="F3" s="1">
        <f>B3-D3-H3-J3-L3-SUM(F6:F10)</f>
        <v>0</v>
      </c>
      <c r="G3" s="1" t="s">
        <v>2</v>
      </c>
      <c r="H3" s="1">
        <f>SUM(H6:H11)</f>
        <v>0</v>
      </c>
      <c r="I3" s="1" t="s">
        <v>3</v>
      </c>
      <c r="J3" s="1">
        <f>SUM(J6:J12)</f>
        <v>0</v>
      </c>
      <c r="K3" s="1" t="s">
        <v>4</v>
      </c>
      <c r="L3" s="1">
        <f>SUM(L6:L8)</f>
        <v>0</v>
      </c>
    </row>
    <row r="4" spans="1:12" x14ac:dyDescent="0.25">
      <c r="A4" s="9" t="s">
        <v>26</v>
      </c>
      <c r="B4" s="9">
        <f>Nov!B4+B5</f>
        <v>-60000</v>
      </c>
      <c r="C4" s="8" t="s">
        <v>26</v>
      </c>
      <c r="D4" s="8">
        <f>Nov!D4+D5</f>
        <v>0</v>
      </c>
      <c r="E4" s="8" t="s">
        <v>26</v>
      </c>
      <c r="F4" s="8">
        <f>Nov!F4+F5</f>
        <v>0</v>
      </c>
      <c r="G4" s="9" t="s">
        <v>26</v>
      </c>
      <c r="H4" s="9">
        <f>Nov!H4+H5</f>
        <v>0</v>
      </c>
      <c r="I4" s="8" t="s">
        <v>26</v>
      </c>
      <c r="J4" s="8">
        <f>Nov!J4+J5</f>
        <v>0</v>
      </c>
      <c r="K4" s="9" t="s">
        <v>26</v>
      </c>
      <c r="L4" s="9">
        <f>Nov!L4+L5</f>
        <v>0</v>
      </c>
    </row>
    <row r="5" spans="1:12" x14ac:dyDescent="0.25">
      <c r="A5" s="9" t="s">
        <v>27</v>
      </c>
      <c r="B5" s="9">
        <f>B3-Budget!B3</f>
        <v>-5000</v>
      </c>
      <c r="C5" s="8" t="s">
        <v>27</v>
      </c>
      <c r="D5" s="8">
        <f>D3-(B3*0.1)</f>
        <v>0</v>
      </c>
      <c r="E5" s="8" t="s">
        <v>27</v>
      </c>
      <c r="F5" s="8">
        <f>F3</f>
        <v>0</v>
      </c>
      <c r="G5" s="8" t="s">
        <v>27</v>
      </c>
      <c r="H5" s="9">
        <f>Budget!F3-H3</f>
        <v>0</v>
      </c>
      <c r="I5" s="8" t="s">
        <v>27</v>
      </c>
      <c r="J5" s="8">
        <f>Budget!H3-J3</f>
        <v>0</v>
      </c>
      <c r="K5" s="8" t="s">
        <v>27</v>
      </c>
      <c r="L5" s="9">
        <f>Budget!J3-L3</f>
        <v>0</v>
      </c>
    </row>
    <row r="6" spans="1:12" x14ac:dyDescent="0.25">
      <c r="A6" s="2" t="s">
        <v>64</v>
      </c>
      <c r="B6" s="2">
        <v>0</v>
      </c>
      <c r="C6" s="2" t="s">
        <v>58</v>
      </c>
      <c r="D6" s="2">
        <v>0</v>
      </c>
      <c r="G6" s="2" t="s">
        <v>22</v>
      </c>
      <c r="H6" s="2">
        <v>0</v>
      </c>
      <c r="I6" s="2" t="s">
        <v>67</v>
      </c>
      <c r="J6" s="2">
        <v>0</v>
      </c>
      <c r="K6" s="2" t="s">
        <v>7</v>
      </c>
      <c r="L6" s="2">
        <v>0</v>
      </c>
    </row>
    <row r="7" spans="1:12" x14ac:dyDescent="0.25">
      <c r="A7" s="2" t="s">
        <v>64</v>
      </c>
      <c r="B7" s="2">
        <v>0</v>
      </c>
      <c r="C7" s="2" t="s">
        <v>58</v>
      </c>
      <c r="D7" s="2">
        <v>0</v>
      </c>
      <c r="G7" s="2" t="s">
        <v>21</v>
      </c>
      <c r="H7" s="2">
        <v>0</v>
      </c>
      <c r="I7" s="2" t="s">
        <v>19</v>
      </c>
      <c r="J7" s="2">
        <v>0</v>
      </c>
      <c r="K7" s="2" t="s">
        <v>5</v>
      </c>
      <c r="L7" s="2">
        <v>0</v>
      </c>
    </row>
    <row r="8" spans="1:12" x14ac:dyDescent="0.25">
      <c r="A8" s="2" t="s">
        <v>64</v>
      </c>
      <c r="B8" s="2">
        <v>0</v>
      </c>
      <c r="C8" s="2" t="s">
        <v>58</v>
      </c>
      <c r="D8" s="2">
        <v>0</v>
      </c>
      <c r="G8" s="2" t="s">
        <v>16</v>
      </c>
      <c r="H8" s="2">
        <v>0</v>
      </c>
      <c r="I8" s="2" t="s">
        <v>17</v>
      </c>
      <c r="J8" s="2">
        <v>0</v>
      </c>
      <c r="K8" s="2" t="s">
        <v>10</v>
      </c>
      <c r="L8" s="2">
        <v>0</v>
      </c>
    </row>
    <row r="9" spans="1:12" x14ac:dyDescent="0.25">
      <c r="A9" s="2" t="s">
        <v>64</v>
      </c>
      <c r="B9" s="2">
        <v>0</v>
      </c>
      <c r="C9" s="2" t="s">
        <v>58</v>
      </c>
      <c r="D9" s="2">
        <v>0</v>
      </c>
      <c r="G9" s="2" t="s">
        <v>12</v>
      </c>
      <c r="H9" s="2">
        <v>0</v>
      </c>
      <c r="I9" s="2" t="s">
        <v>20</v>
      </c>
      <c r="J9" s="2">
        <v>0</v>
      </c>
      <c r="K9" s="2" t="s">
        <v>60</v>
      </c>
      <c r="L9" s="2">
        <v>0</v>
      </c>
    </row>
    <row r="10" spans="1:12" x14ac:dyDescent="0.25">
      <c r="A10" s="2" t="s">
        <v>64</v>
      </c>
      <c r="B10" s="2">
        <v>0</v>
      </c>
      <c r="C10" s="2" t="s">
        <v>58</v>
      </c>
      <c r="D10" s="2">
        <v>0</v>
      </c>
      <c r="G10" s="2" t="s">
        <v>13</v>
      </c>
      <c r="H10" s="2">
        <v>0</v>
      </c>
      <c r="I10" s="2" t="s">
        <v>18</v>
      </c>
      <c r="J10" s="2">
        <v>0</v>
      </c>
    </row>
    <row r="11" spans="1:12" x14ac:dyDescent="0.25">
      <c r="G11" s="2" t="s">
        <v>59</v>
      </c>
      <c r="H11" s="2">
        <v>0</v>
      </c>
      <c r="I11" s="2" t="s">
        <v>60</v>
      </c>
      <c r="J11" s="2">
        <v>0</v>
      </c>
    </row>
    <row r="14" spans="1:12" x14ac:dyDescent="0.25">
      <c r="I14" s="10" t="s">
        <v>65</v>
      </c>
    </row>
    <row r="15" spans="1:12" x14ac:dyDescent="0.25">
      <c r="I15" s="10" t="s">
        <v>66</v>
      </c>
      <c r="J15" s="10">
        <f>J6+SUM(J16:J25)</f>
        <v>0</v>
      </c>
    </row>
  </sheetData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3"/>
  <sheetViews>
    <sheetView zoomScaleNormal="100" workbookViewId="0">
      <selection activeCell="D9" sqref="D9"/>
    </sheetView>
  </sheetViews>
  <sheetFormatPr baseColWidth="10" defaultColWidth="16.83203125" defaultRowHeight="21" x14ac:dyDescent="0.25"/>
  <cols>
    <col min="1" max="16384" width="16.83203125" style="2"/>
  </cols>
  <sheetData>
    <row r="1" spans="1:11" x14ac:dyDescent="0.25">
      <c r="A1" s="5" t="s">
        <v>11</v>
      </c>
      <c r="B1" s="5" t="s">
        <v>56</v>
      </c>
      <c r="C1" s="5" t="s">
        <v>57</v>
      </c>
      <c r="D1" s="5" t="s">
        <v>61</v>
      </c>
      <c r="E1" s="5" t="s">
        <v>15</v>
      </c>
      <c r="F1" s="5" t="s">
        <v>16</v>
      </c>
      <c r="G1" s="5" t="s">
        <v>12</v>
      </c>
      <c r="H1" s="5" t="s">
        <v>13</v>
      </c>
      <c r="I1" s="5" t="s">
        <v>25</v>
      </c>
      <c r="J1" s="5" t="s">
        <v>23</v>
      </c>
      <c r="K1" s="5" t="s">
        <v>24</v>
      </c>
    </row>
    <row r="2" spans="1:11" x14ac:dyDescent="0.25">
      <c r="A2" s="2" t="s">
        <v>44</v>
      </c>
    </row>
    <row r="3" spans="1:11" x14ac:dyDescent="0.25">
      <c r="A3" s="2" t="s">
        <v>45</v>
      </c>
    </row>
    <row r="4" spans="1:11" x14ac:dyDescent="0.25">
      <c r="A4" s="2" t="s">
        <v>46</v>
      </c>
    </row>
    <row r="5" spans="1:11" x14ac:dyDescent="0.25">
      <c r="A5" s="2" t="s">
        <v>47</v>
      </c>
    </row>
    <row r="6" spans="1:11" x14ac:dyDescent="0.25">
      <c r="A6" s="2" t="s">
        <v>48</v>
      </c>
    </row>
    <row r="7" spans="1:11" x14ac:dyDescent="0.25">
      <c r="A7" s="2" t="s">
        <v>49</v>
      </c>
    </row>
    <row r="8" spans="1:11" x14ac:dyDescent="0.25">
      <c r="A8" s="2" t="s">
        <v>50</v>
      </c>
    </row>
    <row r="9" spans="1:11" x14ac:dyDescent="0.25">
      <c r="A9" s="2" t="s">
        <v>51</v>
      </c>
    </row>
    <row r="10" spans="1:11" ht="20" customHeight="1" x14ac:dyDescent="0.25">
      <c r="A10" s="2" t="s">
        <v>52</v>
      </c>
    </row>
    <row r="11" spans="1:11" x14ac:dyDescent="0.25">
      <c r="A11" s="2" t="s">
        <v>53</v>
      </c>
    </row>
    <row r="12" spans="1:11" x14ac:dyDescent="0.25">
      <c r="A12" s="2" t="s">
        <v>54</v>
      </c>
    </row>
    <row r="13" spans="1:11" x14ac:dyDescent="0.25">
      <c r="A13" s="2" t="s">
        <v>55</v>
      </c>
    </row>
    <row r="14" spans="1:11" x14ac:dyDescent="0.25">
      <c r="A14" s="1" t="s">
        <v>14</v>
      </c>
      <c r="B14" s="1" t="e">
        <f t="shared" ref="B14:C14" si="0">AVERAGE(B2:B13)</f>
        <v>#DIV/0!</v>
      </c>
      <c r="C14" s="1" t="e">
        <f t="shared" si="0"/>
        <v>#DIV/0!</v>
      </c>
      <c r="D14" s="1" t="e">
        <f>AVERAGE(D2:D13)</f>
        <v>#DIV/0!</v>
      </c>
      <c r="E14" s="1" t="e">
        <f t="shared" ref="E14" si="1">AVERAGE(E2:E13)</f>
        <v>#DIV/0!</v>
      </c>
      <c r="F14" s="1" t="e">
        <f>AVERAGE(F2:F13)</f>
        <v>#DIV/0!</v>
      </c>
      <c r="G14" s="1" t="e">
        <f>AVERAGE(G2:G13)</f>
        <v>#DIV/0!</v>
      </c>
      <c r="H14" s="1" t="e">
        <f t="shared" ref="H14:K14" si="2">AVERAGE(H2:H13)</f>
        <v>#DIV/0!</v>
      </c>
      <c r="I14" s="1" t="e">
        <f t="shared" si="2"/>
        <v>#DIV/0!</v>
      </c>
      <c r="J14" s="1" t="e">
        <f t="shared" si="2"/>
        <v>#DIV/0!</v>
      </c>
      <c r="K14" s="1" t="e">
        <f t="shared" si="2"/>
        <v>#DIV/0!</v>
      </c>
    </row>
    <row r="15" spans="1:11" x14ac:dyDescent="0.25">
      <c r="A15" s="1" t="s">
        <v>30</v>
      </c>
      <c r="B15" s="1">
        <f>SUM(B2:B13)</f>
        <v>0</v>
      </c>
      <c r="C15" s="1">
        <f t="shared" ref="C15" si="3">SUM(C2:C13)</f>
        <v>0</v>
      </c>
      <c r="D15" s="1">
        <f>SUM(D2:D13)</f>
        <v>0</v>
      </c>
      <c r="E15" s="1">
        <f t="shared" ref="E15:K15" si="4">SUM(E2:E13)</f>
        <v>0</v>
      </c>
      <c r="F15" s="1">
        <f t="shared" si="4"/>
        <v>0</v>
      </c>
      <c r="G15" s="1">
        <f t="shared" si="4"/>
        <v>0</v>
      </c>
      <c r="H15" s="1">
        <f t="shared" si="4"/>
        <v>0</v>
      </c>
      <c r="I15" s="1">
        <f t="shared" si="4"/>
        <v>0</v>
      </c>
      <c r="J15" s="1">
        <f t="shared" si="4"/>
        <v>0</v>
      </c>
      <c r="K15" s="1">
        <f t="shared" si="4"/>
        <v>0</v>
      </c>
    </row>
    <row r="18" spans="1:11" x14ac:dyDescent="0.25">
      <c r="A18" s="5" t="s">
        <v>11</v>
      </c>
      <c r="B18" s="5" t="s">
        <v>56</v>
      </c>
      <c r="C18" s="5" t="s">
        <v>57</v>
      </c>
      <c r="D18" s="5" t="s">
        <v>61</v>
      </c>
      <c r="E18" s="5" t="s">
        <v>15</v>
      </c>
      <c r="F18" s="5" t="s">
        <v>16</v>
      </c>
      <c r="G18" s="5" t="s">
        <v>12</v>
      </c>
      <c r="H18" s="5" t="s">
        <v>13</v>
      </c>
      <c r="I18" s="5" t="s">
        <v>25</v>
      </c>
      <c r="J18" s="5" t="s">
        <v>23</v>
      </c>
      <c r="K18" s="5" t="s">
        <v>24</v>
      </c>
    </row>
    <row r="19" spans="1:11" x14ac:dyDescent="0.25">
      <c r="A19" s="2" t="s">
        <v>32</v>
      </c>
    </row>
    <row r="20" spans="1:11" x14ac:dyDescent="0.25">
      <c r="A20" s="2" t="s">
        <v>33</v>
      </c>
    </row>
    <row r="21" spans="1:11" x14ac:dyDescent="0.25">
      <c r="A21" s="2" t="s">
        <v>34</v>
      </c>
    </row>
    <row r="22" spans="1:11" x14ac:dyDescent="0.25">
      <c r="A22" s="2" t="s">
        <v>35</v>
      </c>
    </row>
    <row r="23" spans="1:11" x14ac:dyDescent="0.25">
      <c r="A23" s="2" t="s">
        <v>36</v>
      </c>
    </row>
    <row r="24" spans="1:11" x14ac:dyDescent="0.25">
      <c r="A24" s="2" t="s">
        <v>37</v>
      </c>
    </row>
    <row r="25" spans="1:11" x14ac:dyDescent="0.25">
      <c r="A25" s="2" t="s">
        <v>38</v>
      </c>
    </row>
    <row r="26" spans="1:11" x14ac:dyDescent="0.25">
      <c r="A26" s="2" t="s">
        <v>39</v>
      </c>
    </row>
    <row r="27" spans="1:11" x14ac:dyDescent="0.25">
      <c r="A27" s="2" t="s">
        <v>40</v>
      </c>
    </row>
    <row r="28" spans="1:11" x14ac:dyDescent="0.25">
      <c r="A28" s="2" t="s">
        <v>41</v>
      </c>
    </row>
    <row r="29" spans="1:11" x14ac:dyDescent="0.25">
      <c r="A29" s="2" t="s">
        <v>42</v>
      </c>
    </row>
    <row r="30" spans="1:11" x14ac:dyDescent="0.25">
      <c r="A30" s="2" t="s">
        <v>43</v>
      </c>
    </row>
    <row r="31" spans="1:11" x14ac:dyDescent="0.25">
      <c r="A31" s="1" t="s">
        <v>14</v>
      </c>
      <c r="B31" s="1" t="e">
        <f t="shared" ref="B31:E31" si="5">AVERAGE(B19:B30)</f>
        <v>#DIV/0!</v>
      </c>
      <c r="C31" s="1" t="e">
        <f t="shared" si="5"/>
        <v>#DIV/0!</v>
      </c>
      <c r="D31" s="1" t="e">
        <f>AVERAGE(D19:D30)</f>
        <v>#DIV/0!</v>
      </c>
      <c r="E31" s="1" t="e">
        <f t="shared" si="5"/>
        <v>#DIV/0!</v>
      </c>
      <c r="F31" s="1" t="e">
        <f>AVERAGE(F19:F30)</f>
        <v>#DIV/0!</v>
      </c>
      <c r="G31" s="1" t="e">
        <f>AVERAGE(G19:G30)</f>
        <v>#DIV/0!</v>
      </c>
      <c r="H31" s="1" t="e">
        <f t="shared" ref="H31:K31" si="6">AVERAGE(H19:H30)</f>
        <v>#DIV/0!</v>
      </c>
      <c r="I31" s="1" t="e">
        <f t="shared" si="6"/>
        <v>#DIV/0!</v>
      </c>
      <c r="J31" s="1" t="e">
        <f t="shared" si="6"/>
        <v>#DIV/0!</v>
      </c>
      <c r="K31" s="1" t="e">
        <f t="shared" si="6"/>
        <v>#DIV/0!</v>
      </c>
    </row>
    <row r="32" spans="1:11" x14ac:dyDescent="0.25">
      <c r="A32" s="1" t="s">
        <v>30</v>
      </c>
      <c r="B32" s="1">
        <f>SUM(B19:B30)</f>
        <v>0</v>
      </c>
      <c r="C32" s="1">
        <f t="shared" ref="C32:K32" si="7">SUM(C19:C30)</f>
        <v>0</v>
      </c>
      <c r="D32" s="1">
        <f>SUM(D19:D30)</f>
        <v>0</v>
      </c>
      <c r="E32" s="1">
        <f t="shared" si="7"/>
        <v>0</v>
      </c>
      <c r="F32" s="1">
        <f t="shared" si="7"/>
        <v>0</v>
      </c>
      <c r="G32" s="1">
        <f t="shared" si="7"/>
        <v>0</v>
      </c>
      <c r="H32" s="1">
        <f t="shared" si="7"/>
        <v>0</v>
      </c>
      <c r="I32" s="1">
        <f t="shared" si="7"/>
        <v>0</v>
      </c>
      <c r="J32" s="1">
        <f t="shared" si="7"/>
        <v>0</v>
      </c>
      <c r="K32" s="1">
        <f t="shared" si="7"/>
        <v>0</v>
      </c>
    </row>
    <row r="33" spans="1:1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</row>
  </sheetData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0"/>
  <sheetViews>
    <sheetView zoomScale="99" zoomScaleNormal="100" workbookViewId="0">
      <selection activeCell="J24" sqref="J24"/>
    </sheetView>
  </sheetViews>
  <sheetFormatPr baseColWidth="10" defaultColWidth="16.83203125" defaultRowHeight="21" x14ac:dyDescent="0.25"/>
  <cols>
    <col min="1" max="2" width="16.83203125" style="2"/>
    <col min="3" max="3" width="8.83203125" style="2" customWidth="1"/>
    <col min="4" max="5" width="16.83203125" style="2"/>
    <col min="6" max="6" width="8.83203125" style="2" customWidth="1"/>
    <col min="7" max="8" width="16.83203125" style="2"/>
    <col min="9" max="9" width="8.83203125" style="2" customWidth="1"/>
    <col min="10" max="16384" width="16.83203125" style="2"/>
  </cols>
  <sheetData>
    <row r="1" spans="1:8" x14ac:dyDescent="0.25">
      <c r="A1" s="1" t="s">
        <v>62</v>
      </c>
      <c r="B1" s="1">
        <f>SUM(B2:B7)</f>
        <v>0</v>
      </c>
      <c r="D1" s="1" t="s">
        <v>62</v>
      </c>
      <c r="E1" s="1">
        <f>SUM(E2:E7)</f>
        <v>0</v>
      </c>
      <c r="G1" s="1" t="s">
        <v>63</v>
      </c>
      <c r="H1" s="1">
        <f>AVERAGE(H2:H7)</f>
        <v>0</v>
      </c>
    </row>
    <row r="2" spans="1:8" x14ac:dyDescent="0.25">
      <c r="B2" s="2">
        <v>0</v>
      </c>
      <c r="E2" s="2">
        <v>0</v>
      </c>
      <c r="H2" s="2">
        <v>0</v>
      </c>
    </row>
    <row r="3" spans="1:8" x14ac:dyDescent="0.25">
      <c r="B3" s="2">
        <v>0</v>
      </c>
      <c r="E3" s="2">
        <v>0</v>
      </c>
      <c r="H3" s="2">
        <v>0</v>
      </c>
    </row>
    <row r="4" spans="1:8" x14ac:dyDescent="0.25">
      <c r="B4" s="2">
        <v>0</v>
      </c>
      <c r="E4" s="2">
        <v>0</v>
      </c>
      <c r="H4" s="2">
        <v>0</v>
      </c>
    </row>
    <row r="5" spans="1:8" x14ac:dyDescent="0.25">
      <c r="B5" s="2">
        <v>0</v>
      </c>
      <c r="E5" s="2">
        <v>0</v>
      </c>
      <c r="H5" s="2">
        <v>0</v>
      </c>
    </row>
    <row r="6" spans="1:8" x14ac:dyDescent="0.25">
      <c r="B6" s="2">
        <v>0</v>
      </c>
      <c r="E6" s="2">
        <v>0</v>
      </c>
      <c r="H6" s="2">
        <v>0</v>
      </c>
    </row>
    <row r="7" spans="1:8" x14ac:dyDescent="0.25">
      <c r="B7" s="2">
        <v>0</v>
      </c>
      <c r="E7" s="2">
        <v>0</v>
      </c>
      <c r="H7" s="2">
        <v>0</v>
      </c>
    </row>
    <row r="9" spans="1:8" x14ac:dyDescent="0.25">
      <c r="A9" s="1" t="s">
        <v>62</v>
      </c>
      <c r="B9" s="1">
        <f>SUM(B10:B15)</f>
        <v>0</v>
      </c>
      <c r="D9" s="1" t="s">
        <v>62</v>
      </c>
      <c r="E9" s="1">
        <f>SUM(E10:E15)</f>
        <v>0</v>
      </c>
      <c r="G9" s="1" t="s">
        <v>63</v>
      </c>
      <c r="H9" s="1">
        <f>SUM(H10:H15)</f>
        <v>0</v>
      </c>
    </row>
    <row r="10" spans="1:8" x14ac:dyDescent="0.25">
      <c r="B10" s="2">
        <v>0</v>
      </c>
      <c r="E10" s="2">
        <v>0</v>
      </c>
      <c r="H10" s="2">
        <v>0</v>
      </c>
    </row>
    <row r="11" spans="1:8" x14ac:dyDescent="0.25">
      <c r="B11" s="2">
        <v>0</v>
      </c>
      <c r="E11" s="2">
        <v>0</v>
      </c>
      <c r="H11" s="2">
        <v>0</v>
      </c>
    </row>
    <row r="12" spans="1:8" x14ac:dyDescent="0.25">
      <c r="B12" s="2">
        <v>0</v>
      </c>
      <c r="E12" s="2">
        <v>0</v>
      </c>
      <c r="H12" s="2">
        <v>0</v>
      </c>
    </row>
    <row r="13" spans="1:8" x14ac:dyDescent="0.25">
      <c r="B13" s="2">
        <v>0</v>
      </c>
      <c r="E13" s="2">
        <v>0</v>
      </c>
      <c r="H13" s="2">
        <v>0</v>
      </c>
    </row>
    <row r="14" spans="1:8" x14ac:dyDescent="0.25">
      <c r="B14" s="2">
        <v>0</v>
      </c>
      <c r="E14" s="2">
        <v>0</v>
      </c>
      <c r="H14" s="2">
        <v>0</v>
      </c>
    </row>
    <row r="15" spans="1:8" x14ac:dyDescent="0.25">
      <c r="B15" s="2">
        <v>0</v>
      </c>
      <c r="E15" s="2">
        <v>0</v>
      </c>
      <c r="H15" s="2">
        <v>0</v>
      </c>
    </row>
    <row r="17" spans="1:8" x14ac:dyDescent="0.25">
      <c r="A17" s="1" t="s">
        <v>19</v>
      </c>
      <c r="B17" s="1">
        <f>SUM(B18:B40)</f>
        <v>0</v>
      </c>
      <c r="D17" s="1" t="s">
        <v>62</v>
      </c>
      <c r="E17" s="1">
        <f>SUM(E18:E27)</f>
        <v>0</v>
      </c>
      <c r="G17" s="1" t="s">
        <v>63</v>
      </c>
      <c r="H17" s="1">
        <f>SUM(H18:H27)</f>
        <v>0</v>
      </c>
    </row>
    <row r="18" spans="1:8" x14ac:dyDescent="0.25">
      <c r="A18" s="4"/>
      <c r="B18" s="2">
        <v>0</v>
      </c>
      <c r="E18" s="2">
        <v>0</v>
      </c>
      <c r="H18" s="2">
        <v>0</v>
      </c>
    </row>
    <row r="19" spans="1:8" x14ac:dyDescent="0.25">
      <c r="B19" s="2">
        <v>0</v>
      </c>
      <c r="E19" s="2">
        <v>0</v>
      </c>
      <c r="H19" s="2">
        <v>0</v>
      </c>
    </row>
    <row r="20" spans="1:8" x14ac:dyDescent="0.25">
      <c r="B20" s="2">
        <v>0</v>
      </c>
      <c r="E20" s="2">
        <v>0</v>
      </c>
      <c r="H20" s="2">
        <v>0</v>
      </c>
    </row>
    <row r="21" spans="1:8" x14ac:dyDescent="0.25">
      <c r="B21" s="2">
        <v>0</v>
      </c>
      <c r="E21" s="2">
        <v>0</v>
      </c>
      <c r="H21" s="2">
        <v>0</v>
      </c>
    </row>
    <row r="22" spans="1:8" x14ac:dyDescent="0.25">
      <c r="B22" s="2">
        <v>0</v>
      </c>
      <c r="E22" s="2">
        <v>0</v>
      </c>
      <c r="H22" s="2">
        <v>0</v>
      </c>
    </row>
    <row r="23" spans="1:8" x14ac:dyDescent="0.25">
      <c r="B23" s="2">
        <v>0</v>
      </c>
      <c r="E23" s="2">
        <v>0</v>
      </c>
      <c r="H23" s="2">
        <v>0</v>
      </c>
    </row>
    <row r="24" spans="1:8" x14ac:dyDescent="0.25">
      <c r="B24" s="2">
        <v>0</v>
      </c>
      <c r="E24" s="2">
        <v>0</v>
      </c>
      <c r="H24" s="2">
        <v>0</v>
      </c>
    </row>
    <row r="25" spans="1:8" x14ac:dyDescent="0.25">
      <c r="B25" s="2">
        <v>0</v>
      </c>
      <c r="E25" s="2">
        <v>0</v>
      </c>
      <c r="H25" s="2">
        <v>0</v>
      </c>
    </row>
    <row r="26" spans="1:8" x14ac:dyDescent="0.25">
      <c r="B26" s="2">
        <v>0</v>
      </c>
      <c r="E26" s="2">
        <v>0</v>
      </c>
      <c r="H26" s="2">
        <v>0</v>
      </c>
    </row>
    <row r="27" spans="1:8" x14ac:dyDescent="0.25">
      <c r="B27" s="2">
        <v>0</v>
      </c>
      <c r="E27" s="2">
        <v>0</v>
      </c>
      <c r="H27" s="2">
        <v>0</v>
      </c>
    </row>
    <row r="28" spans="1:8" x14ac:dyDescent="0.25">
      <c r="B28" s="2">
        <v>0</v>
      </c>
    </row>
    <row r="29" spans="1:8" x14ac:dyDescent="0.25">
      <c r="B29" s="2">
        <v>0</v>
      </c>
    </row>
    <row r="30" spans="1:8" x14ac:dyDescent="0.25">
      <c r="B30" s="2">
        <v>0</v>
      </c>
    </row>
    <row r="31" spans="1:8" x14ac:dyDescent="0.25">
      <c r="B31" s="2">
        <v>0</v>
      </c>
    </row>
    <row r="32" spans="1:8" x14ac:dyDescent="0.25">
      <c r="B32" s="2">
        <v>0</v>
      </c>
    </row>
    <row r="33" spans="2:2" x14ac:dyDescent="0.25">
      <c r="B33" s="2">
        <v>0</v>
      </c>
    </row>
    <row r="34" spans="2:2" x14ac:dyDescent="0.25">
      <c r="B34" s="2">
        <v>0</v>
      </c>
    </row>
    <row r="35" spans="2:2" x14ac:dyDescent="0.25">
      <c r="B35" s="2">
        <v>0</v>
      </c>
    </row>
    <row r="36" spans="2:2" x14ac:dyDescent="0.25">
      <c r="B36" s="2">
        <v>0</v>
      </c>
    </row>
    <row r="37" spans="2:2" x14ac:dyDescent="0.25">
      <c r="B37" s="2">
        <v>0</v>
      </c>
    </row>
    <row r="38" spans="2:2" x14ac:dyDescent="0.25">
      <c r="B38" s="2">
        <v>0</v>
      </c>
    </row>
    <row r="39" spans="2:2" x14ac:dyDescent="0.25">
      <c r="B39" s="2">
        <v>0</v>
      </c>
    </row>
    <row r="40" spans="2:2" x14ac:dyDescent="0.25">
      <c r="B40" s="2">
        <v>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5"/>
  <sheetViews>
    <sheetView zoomScaleNormal="100" workbookViewId="0">
      <selection activeCell="D25" sqref="D25"/>
    </sheetView>
  </sheetViews>
  <sheetFormatPr baseColWidth="10" defaultColWidth="16.83203125" defaultRowHeight="21" x14ac:dyDescent="0.25"/>
  <cols>
    <col min="1" max="16384" width="16.83203125" style="2"/>
  </cols>
  <sheetData>
    <row r="1" spans="1:12" x14ac:dyDescent="0.25">
      <c r="A1" s="1" t="s">
        <v>26</v>
      </c>
      <c r="B1" s="1">
        <f>D1</f>
        <v>0</v>
      </c>
      <c r="C1" s="1" t="s">
        <v>27</v>
      </c>
      <c r="D1" s="1">
        <f>F3</f>
        <v>0</v>
      </c>
      <c r="E1" s="3"/>
      <c r="F1" s="3"/>
    </row>
    <row r="3" spans="1:12" x14ac:dyDescent="0.25">
      <c r="A3" s="1" t="s">
        <v>0</v>
      </c>
      <c r="B3" s="1">
        <f>SUM(B6:B11)</f>
        <v>0</v>
      </c>
      <c r="C3" s="1" t="s">
        <v>1</v>
      </c>
      <c r="D3" s="1">
        <f>SUM(D6:D10)</f>
        <v>0</v>
      </c>
      <c r="E3" s="1" t="s">
        <v>28</v>
      </c>
      <c r="F3" s="1">
        <f>B3-D3-H3-J3-L3-SUM(F6:F10)</f>
        <v>0</v>
      </c>
      <c r="G3" s="1" t="s">
        <v>2</v>
      </c>
      <c r="H3" s="1">
        <f>SUM(H6:H11)</f>
        <v>0</v>
      </c>
      <c r="I3" s="1" t="s">
        <v>3</v>
      </c>
      <c r="J3" s="1">
        <f>SUM(J6:J12)</f>
        <v>0</v>
      </c>
      <c r="K3" s="1" t="s">
        <v>4</v>
      </c>
      <c r="L3" s="1">
        <f>SUM(L6:L9)</f>
        <v>0</v>
      </c>
    </row>
    <row r="4" spans="1:12" x14ac:dyDescent="0.25">
      <c r="A4" s="8" t="s">
        <v>26</v>
      </c>
      <c r="B4" s="8">
        <f>B5</f>
        <v>-5000</v>
      </c>
      <c r="C4" s="8" t="s">
        <v>26</v>
      </c>
      <c r="D4" s="8">
        <f>D5</f>
        <v>0</v>
      </c>
      <c r="E4" s="8" t="s">
        <v>26</v>
      </c>
      <c r="F4" s="8">
        <f>F3</f>
        <v>0</v>
      </c>
      <c r="G4" s="8" t="s">
        <v>26</v>
      </c>
      <c r="H4" s="8">
        <f>H5</f>
        <v>0</v>
      </c>
      <c r="I4" s="8" t="s">
        <v>26</v>
      </c>
      <c r="J4" s="8">
        <f>J5</f>
        <v>0</v>
      </c>
      <c r="K4" s="8" t="s">
        <v>26</v>
      </c>
      <c r="L4" s="8">
        <f>L5</f>
        <v>0</v>
      </c>
    </row>
    <row r="5" spans="1:12" x14ac:dyDescent="0.25">
      <c r="A5" s="8" t="s">
        <v>27</v>
      </c>
      <c r="B5" s="8">
        <f>B3-Budget!B3</f>
        <v>-5000</v>
      </c>
      <c r="C5" s="8" t="s">
        <v>27</v>
      </c>
      <c r="D5" s="8">
        <f>D3-(B3*0.1)</f>
        <v>0</v>
      </c>
      <c r="E5" s="8" t="s">
        <v>27</v>
      </c>
      <c r="F5" s="8">
        <f>F3</f>
        <v>0</v>
      </c>
      <c r="G5" s="8" t="s">
        <v>27</v>
      </c>
      <c r="H5" s="8">
        <f>Budget!F3-H3</f>
        <v>0</v>
      </c>
      <c r="I5" s="8" t="s">
        <v>27</v>
      </c>
      <c r="J5" s="8">
        <f>Budget!H3-J3</f>
        <v>0</v>
      </c>
      <c r="K5" s="8" t="s">
        <v>27</v>
      </c>
      <c r="L5" s="8">
        <f>Budget!J3-L3</f>
        <v>0</v>
      </c>
    </row>
    <row r="6" spans="1:12" x14ac:dyDescent="0.25">
      <c r="A6" s="2" t="s">
        <v>64</v>
      </c>
      <c r="B6" s="2">
        <v>0</v>
      </c>
      <c r="C6" s="2" t="s">
        <v>58</v>
      </c>
      <c r="D6" s="2">
        <v>0</v>
      </c>
      <c r="G6" s="2" t="s">
        <v>22</v>
      </c>
      <c r="H6" s="2">
        <v>0</v>
      </c>
      <c r="I6" s="2" t="s">
        <v>67</v>
      </c>
      <c r="J6" s="2">
        <v>0</v>
      </c>
      <c r="K6" s="2" t="s">
        <v>7</v>
      </c>
      <c r="L6" s="2">
        <v>0</v>
      </c>
    </row>
    <row r="7" spans="1:12" x14ac:dyDescent="0.25">
      <c r="A7" s="2" t="s">
        <v>64</v>
      </c>
      <c r="B7" s="2">
        <v>0</v>
      </c>
      <c r="C7" s="2" t="s">
        <v>58</v>
      </c>
      <c r="D7" s="2">
        <v>0</v>
      </c>
      <c r="G7" s="2" t="s">
        <v>21</v>
      </c>
      <c r="H7" s="2">
        <v>0</v>
      </c>
      <c r="I7" s="2" t="s">
        <v>19</v>
      </c>
      <c r="J7" s="2">
        <v>0</v>
      </c>
      <c r="K7" s="2" t="s">
        <v>5</v>
      </c>
      <c r="L7" s="2">
        <v>0</v>
      </c>
    </row>
    <row r="8" spans="1:12" x14ac:dyDescent="0.25">
      <c r="A8" s="2" t="s">
        <v>64</v>
      </c>
      <c r="B8" s="2">
        <v>0</v>
      </c>
      <c r="C8" s="2" t="s">
        <v>58</v>
      </c>
      <c r="D8" s="2">
        <v>0</v>
      </c>
      <c r="G8" s="2" t="s">
        <v>16</v>
      </c>
      <c r="H8" s="2">
        <v>0</v>
      </c>
      <c r="I8" s="2" t="s">
        <v>17</v>
      </c>
      <c r="J8" s="2">
        <v>0</v>
      </c>
      <c r="K8" s="2" t="s">
        <v>10</v>
      </c>
      <c r="L8" s="2">
        <v>0</v>
      </c>
    </row>
    <row r="9" spans="1:12" x14ac:dyDescent="0.25">
      <c r="A9" s="2" t="s">
        <v>64</v>
      </c>
      <c r="B9" s="2">
        <v>0</v>
      </c>
      <c r="C9" s="2" t="s">
        <v>58</v>
      </c>
      <c r="D9" s="2">
        <v>0</v>
      </c>
      <c r="G9" s="2" t="s">
        <v>12</v>
      </c>
      <c r="H9" s="2">
        <v>0</v>
      </c>
      <c r="I9" s="2" t="s">
        <v>20</v>
      </c>
      <c r="J9" s="2">
        <v>0</v>
      </c>
      <c r="K9" s="2" t="s">
        <v>60</v>
      </c>
      <c r="L9" s="2">
        <v>0</v>
      </c>
    </row>
    <row r="10" spans="1:12" x14ac:dyDescent="0.25">
      <c r="A10" s="2" t="s">
        <v>64</v>
      </c>
      <c r="B10" s="2">
        <v>0</v>
      </c>
      <c r="C10" s="2" t="s">
        <v>58</v>
      </c>
      <c r="D10" s="2">
        <v>0</v>
      </c>
      <c r="G10" s="2" t="s">
        <v>13</v>
      </c>
      <c r="H10" s="2">
        <v>0</v>
      </c>
      <c r="I10" s="2" t="s">
        <v>18</v>
      </c>
      <c r="J10" s="2">
        <v>0</v>
      </c>
    </row>
    <row r="11" spans="1:12" x14ac:dyDescent="0.25">
      <c r="G11" s="2" t="s">
        <v>59</v>
      </c>
      <c r="H11" s="2">
        <v>0</v>
      </c>
      <c r="I11" s="2" t="s">
        <v>60</v>
      </c>
      <c r="J11" s="2">
        <v>0</v>
      </c>
    </row>
    <row r="14" spans="1:12" x14ac:dyDescent="0.25">
      <c r="I14" s="10" t="s">
        <v>65</v>
      </c>
    </row>
    <row r="15" spans="1:12" x14ac:dyDescent="0.25">
      <c r="I15" s="10" t="s">
        <v>66</v>
      </c>
      <c r="J15" s="10">
        <f>J6+SUM(J16:J25)</f>
        <v>0</v>
      </c>
    </row>
  </sheetData>
  <sortState xmlns:xlrd2="http://schemas.microsoft.com/office/spreadsheetml/2017/richdata2" ref="J14:J18">
    <sortCondition descending="1" ref="J14:J18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5"/>
  <sheetViews>
    <sheetView zoomScaleNormal="100" workbookViewId="0">
      <selection activeCell="A6" sqref="A6:L15"/>
    </sheetView>
  </sheetViews>
  <sheetFormatPr baseColWidth="10" defaultColWidth="16.83203125" defaultRowHeight="21" x14ac:dyDescent="0.25"/>
  <cols>
    <col min="1" max="16384" width="16.83203125" style="2"/>
  </cols>
  <sheetData>
    <row r="1" spans="1:12" x14ac:dyDescent="0.25">
      <c r="A1" s="1" t="s">
        <v>26</v>
      </c>
      <c r="B1" s="1">
        <f>Jan!B1+D1</f>
        <v>0</v>
      </c>
      <c r="C1" s="1" t="s">
        <v>27</v>
      </c>
      <c r="D1" s="1">
        <f>F3</f>
        <v>0</v>
      </c>
    </row>
    <row r="3" spans="1:12" x14ac:dyDescent="0.25">
      <c r="A3" s="1" t="s">
        <v>0</v>
      </c>
      <c r="B3" s="1">
        <f>SUM(B6:B10)</f>
        <v>0</v>
      </c>
      <c r="C3" s="1" t="s">
        <v>1</v>
      </c>
      <c r="D3" s="1">
        <f>SUM(D6:D10)</f>
        <v>0</v>
      </c>
      <c r="E3" s="1" t="s">
        <v>28</v>
      </c>
      <c r="F3" s="1">
        <f>B3-D3-H3-J3-L3-SUM(F6:F10)</f>
        <v>0</v>
      </c>
      <c r="G3" s="1" t="s">
        <v>2</v>
      </c>
      <c r="H3" s="1">
        <f>SUM(H6:H11)</f>
        <v>0</v>
      </c>
      <c r="I3" s="1" t="s">
        <v>3</v>
      </c>
      <c r="J3" s="1">
        <f>SUM(J6:J12)</f>
        <v>0</v>
      </c>
      <c r="K3" s="1" t="s">
        <v>4</v>
      </c>
      <c r="L3" s="1">
        <f>SUM(L6:L9)</f>
        <v>0</v>
      </c>
    </row>
    <row r="4" spans="1:12" x14ac:dyDescent="0.25">
      <c r="A4" s="9" t="s">
        <v>26</v>
      </c>
      <c r="B4" s="9">
        <f>Jan!B4+B5</f>
        <v>-10000</v>
      </c>
      <c r="C4" s="8" t="s">
        <v>26</v>
      </c>
      <c r="D4" s="8">
        <f>Jan!D4+D5</f>
        <v>0</v>
      </c>
      <c r="E4" s="8" t="s">
        <v>26</v>
      </c>
      <c r="F4" s="8">
        <f>Jan!F4+F5</f>
        <v>0</v>
      </c>
      <c r="G4" s="9" t="s">
        <v>26</v>
      </c>
      <c r="H4" s="9">
        <f>Jan!H4+H5</f>
        <v>0</v>
      </c>
      <c r="I4" s="8" t="s">
        <v>26</v>
      </c>
      <c r="J4" s="8">
        <f>Jan!J4+J5</f>
        <v>0</v>
      </c>
      <c r="K4" s="9" t="s">
        <v>26</v>
      </c>
      <c r="L4" s="9">
        <f>Jan!L4+L5</f>
        <v>0</v>
      </c>
    </row>
    <row r="5" spans="1:12" x14ac:dyDescent="0.25">
      <c r="A5" s="9" t="s">
        <v>27</v>
      </c>
      <c r="B5" s="9">
        <f>B3-Budget!B3</f>
        <v>-5000</v>
      </c>
      <c r="C5" s="8" t="s">
        <v>27</v>
      </c>
      <c r="D5" s="8">
        <f>D3-(B3*0.1)</f>
        <v>0</v>
      </c>
      <c r="E5" s="8" t="s">
        <v>27</v>
      </c>
      <c r="F5" s="8">
        <f>F3</f>
        <v>0</v>
      </c>
      <c r="G5" s="8" t="s">
        <v>27</v>
      </c>
      <c r="H5" s="9">
        <f>Budget!F3-H3</f>
        <v>0</v>
      </c>
      <c r="I5" s="8" t="s">
        <v>27</v>
      </c>
      <c r="J5" s="8">
        <f>Budget!H3-J3</f>
        <v>0</v>
      </c>
      <c r="K5" s="8" t="s">
        <v>27</v>
      </c>
      <c r="L5" s="9">
        <f>Budget!J3-L3</f>
        <v>0</v>
      </c>
    </row>
    <row r="6" spans="1:12" x14ac:dyDescent="0.25">
      <c r="A6" s="2" t="s">
        <v>64</v>
      </c>
      <c r="B6" s="2">
        <v>0</v>
      </c>
      <c r="C6" s="2" t="s">
        <v>58</v>
      </c>
      <c r="D6" s="2">
        <v>0</v>
      </c>
      <c r="G6" s="2" t="s">
        <v>22</v>
      </c>
      <c r="H6" s="2">
        <v>0</v>
      </c>
      <c r="I6" s="2" t="s">
        <v>67</v>
      </c>
      <c r="J6" s="2">
        <v>0</v>
      </c>
      <c r="K6" s="2" t="s">
        <v>7</v>
      </c>
      <c r="L6" s="2">
        <v>0</v>
      </c>
    </row>
    <row r="7" spans="1:12" x14ac:dyDescent="0.25">
      <c r="A7" s="2" t="s">
        <v>64</v>
      </c>
      <c r="B7" s="2">
        <v>0</v>
      </c>
      <c r="C7" s="2" t="s">
        <v>58</v>
      </c>
      <c r="D7" s="2">
        <v>0</v>
      </c>
      <c r="G7" s="2" t="s">
        <v>21</v>
      </c>
      <c r="H7" s="2">
        <v>0</v>
      </c>
      <c r="I7" s="2" t="s">
        <v>19</v>
      </c>
      <c r="J7" s="2">
        <v>0</v>
      </c>
      <c r="K7" s="2" t="s">
        <v>5</v>
      </c>
      <c r="L7" s="2">
        <v>0</v>
      </c>
    </row>
    <row r="8" spans="1:12" x14ac:dyDescent="0.25">
      <c r="A8" s="2" t="s">
        <v>64</v>
      </c>
      <c r="B8" s="2">
        <v>0</v>
      </c>
      <c r="C8" s="2" t="s">
        <v>58</v>
      </c>
      <c r="D8" s="2">
        <v>0</v>
      </c>
      <c r="G8" s="2" t="s">
        <v>16</v>
      </c>
      <c r="H8" s="2">
        <v>0</v>
      </c>
      <c r="I8" s="2" t="s">
        <v>17</v>
      </c>
      <c r="J8" s="2">
        <v>0</v>
      </c>
      <c r="K8" s="2" t="s">
        <v>10</v>
      </c>
      <c r="L8" s="2">
        <v>0</v>
      </c>
    </row>
    <row r="9" spans="1:12" x14ac:dyDescent="0.25">
      <c r="A9" s="2" t="s">
        <v>64</v>
      </c>
      <c r="B9" s="2">
        <v>0</v>
      </c>
      <c r="C9" s="2" t="s">
        <v>58</v>
      </c>
      <c r="D9" s="2">
        <v>0</v>
      </c>
      <c r="G9" s="2" t="s">
        <v>12</v>
      </c>
      <c r="H9" s="2">
        <v>0</v>
      </c>
      <c r="I9" s="2" t="s">
        <v>20</v>
      </c>
      <c r="J9" s="2">
        <v>0</v>
      </c>
      <c r="K9" s="2" t="s">
        <v>60</v>
      </c>
      <c r="L9" s="2">
        <v>0</v>
      </c>
    </row>
    <row r="10" spans="1:12" x14ac:dyDescent="0.25">
      <c r="A10" s="2" t="s">
        <v>64</v>
      </c>
      <c r="B10" s="2">
        <v>0</v>
      </c>
      <c r="C10" s="2" t="s">
        <v>58</v>
      </c>
      <c r="D10" s="2">
        <v>0</v>
      </c>
      <c r="G10" s="2" t="s">
        <v>13</v>
      </c>
      <c r="H10" s="2">
        <v>0</v>
      </c>
      <c r="I10" s="2" t="s">
        <v>18</v>
      </c>
      <c r="J10" s="2">
        <v>0</v>
      </c>
    </row>
    <row r="11" spans="1:12" x14ac:dyDescent="0.25">
      <c r="G11" s="2" t="s">
        <v>59</v>
      </c>
      <c r="H11" s="2">
        <v>0</v>
      </c>
      <c r="I11" s="2" t="s">
        <v>60</v>
      </c>
      <c r="J11" s="2">
        <v>0</v>
      </c>
    </row>
    <row r="14" spans="1:12" x14ac:dyDescent="0.25">
      <c r="I14" s="10" t="s">
        <v>65</v>
      </c>
    </row>
    <row r="15" spans="1:12" x14ac:dyDescent="0.25">
      <c r="I15" s="10" t="s">
        <v>66</v>
      </c>
      <c r="J15" s="10">
        <f>J6+SUM(J16:J25)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5"/>
  <sheetViews>
    <sheetView zoomScaleNormal="100" workbookViewId="0">
      <selection activeCell="A6" sqref="A6:L15"/>
    </sheetView>
  </sheetViews>
  <sheetFormatPr baseColWidth="10" defaultColWidth="16.83203125" defaultRowHeight="21" x14ac:dyDescent="0.25"/>
  <cols>
    <col min="1" max="16384" width="16.83203125" style="2"/>
  </cols>
  <sheetData>
    <row r="1" spans="1:12" x14ac:dyDescent="0.25">
      <c r="A1" s="1" t="s">
        <v>26</v>
      </c>
      <c r="B1" s="1">
        <f>Feb!B1+D1</f>
        <v>0</v>
      </c>
      <c r="C1" s="1" t="s">
        <v>27</v>
      </c>
      <c r="D1" s="1">
        <f>F3</f>
        <v>0</v>
      </c>
    </row>
    <row r="3" spans="1:12" x14ac:dyDescent="0.25">
      <c r="A3" s="1" t="s">
        <v>0</v>
      </c>
      <c r="B3" s="1">
        <f>SUM(B6:B12)</f>
        <v>0</v>
      </c>
      <c r="C3" s="1" t="s">
        <v>1</v>
      </c>
      <c r="D3" s="1">
        <f>SUM(D6:D10)</f>
        <v>0</v>
      </c>
      <c r="E3" s="1" t="s">
        <v>28</v>
      </c>
      <c r="F3" s="1">
        <f>B3-D3-H3-J3-L3-SUM(F6:F10)</f>
        <v>0</v>
      </c>
      <c r="G3" s="1" t="s">
        <v>2</v>
      </c>
      <c r="H3" s="1">
        <f>SUM(H6:H11)</f>
        <v>0</v>
      </c>
      <c r="I3" s="1" t="s">
        <v>3</v>
      </c>
      <c r="J3" s="1">
        <f>SUM(J6:J12)</f>
        <v>0</v>
      </c>
      <c r="K3" s="1" t="s">
        <v>4</v>
      </c>
      <c r="L3" s="1">
        <f>SUM(L6:L8)</f>
        <v>0</v>
      </c>
    </row>
    <row r="4" spans="1:12" x14ac:dyDescent="0.25">
      <c r="A4" s="9" t="s">
        <v>26</v>
      </c>
      <c r="B4" s="9">
        <f>Feb!B4+B5</f>
        <v>-15000</v>
      </c>
      <c r="C4" s="8" t="s">
        <v>26</v>
      </c>
      <c r="D4" s="8">
        <f>Feb!D4+D5</f>
        <v>0</v>
      </c>
      <c r="E4" s="8" t="s">
        <v>26</v>
      </c>
      <c r="F4" s="8">
        <f>Feb!F4+F5</f>
        <v>0</v>
      </c>
      <c r="G4" s="9" t="s">
        <v>26</v>
      </c>
      <c r="H4" s="9">
        <f>Feb!H4+H5</f>
        <v>0</v>
      </c>
      <c r="I4" s="8" t="s">
        <v>26</v>
      </c>
      <c r="J4" s="8">
        <f>Feb!J4+J5</f>
        <v>0</v>
      </c>
      <c r="K4" s="9" t="s">
        <v>26</v>
      </c>
      <c r="L4" s="9">
        <f>Feb!L4+L5</f>
        <v>0</v>
      </c>
    </row>
    <row r="5" spans="1:12" x14ac:dyDescent="0.25">
      <c r="A5" s="9" t="s">
        <v>27</v>
      </c>
      <c r="B5" s="9">
        <f>B3-Budget!B3</f>
        <v>-5000</v>
      </c>
      <c r="C5" s="8" t="s">
        <v>27</v>
      </c>
      <c r="D5" s="8">
        <f>D3-(B3*0.1)</f>
        <v>0</v>
      </c>
      <c r="E5" s="8" t="s">
        <v>27</v>
      </c>
      <c r="F5" s="8">
        <f>F3</f>
        <v>0</v>
      </c>
      <c r="G5" s="8" t="s">
        <v>27</v>
      </c>
      <c r="H5" s="9">
        <f>Budget!F3-H3</f>
        <v>0</v>
      </c>
      <c r="I5" s="8" t="s">
        <v>27</v>
      </c>
      <c r="J5" s="8">
        <f>Budget!H3-J3</f>
        <v>0</v>
      </c>
      <c r="K5" s="8" t="s">
        <v>27</v>
      </c>
      <c r="L5" s="9">
        <f>Budget!J3-L3</f>
        <v>0</v>
      </c>
    </row>
    <row r="6" spans="1:12" x14ac:dyDescent="0.25">
      <c r="A6" s="2" t="s">
        <v>64</v>
      </c>
      <c r="B6" s="2">
        <v>0</v>
      </c>
      <c r="C6" s="2" t="s">
        <v>58</v>
      </c>
      <c r="D6" s="2">
        <v>0</v>
      </c>
      <c r="G6" s="2" t="s">
        <v>22</v>
      </c>
      <c r="H6" s="2">
        <v>0</v>
      </c>
      <c r="I6" s="2" t="s">
        <v>67</v>
      </c>
      <c r="J6" s="2">
        <v>0</v>
      </c>
      <c r="K6" s="2" t="s">
        <v>7</v>
      </c>
      <c r="L6" s="2">
        <v>0</v>
      </c>
    </row>
    <row r="7" spans="1:12" x14ac:dyDescent="0.25">
      <c r="A7" s="2" t="s">
        <v>64</v>
      </c>
      <c r="B7" s="2">
        <v>0</v>
      </c>
      <c r="C7" s="2" t="s">
        <v>58</v>
      </c>
      <c r="D7" s="2">
        <v>0</v>
      </c>
      <c r="G7" s="2" t="s">
        <v>21</v>
      </c>
      <c r="H7" s="2">
        <v>0</v>
      </c>
      <c r="I7" s="2" t="s">
        <v>19</v>
      </c>
      <c r="J7" s="2">
        <v>0</v>
      </c>
      <c r="K7" s="2" t="s">
        <v>5</v>
      </c>
      <c r="L7" s="2">
        <v>0</v>
      </c>
    </row>
    <row r="8" spans="1:12" x14ac:dyDescent="0.25">
      <c r="A8" s="2" t="s">
        <v>64</v>
      </c>
      <c r="B8" s="2">
        <v>0</v>
      </c>
      <c r="C8" s="2" t="s">
        <v>58</v>
      </c>
      <c r="D8" s="2">
        <v>0</v>
      </c>
      <c r="G8" s="2" t="s">
        <v>16</v>
      </c>
      <c r="H8" s="2">
        <v>0</v>
      </c>
      <c r="I8" s="2" t="s">
        <v>17</v>
      </c>
      <c r="J8" s="2">
        <v>0</v>
      </c>
      <c r="K8" s="2" t="s">
        <v>10</v>
      </c>
      <c r="L8" s="2">
        <v>0</v>
      </c>
    </row>
    <row r="9" spans="1:12" x14ac:dyDescent="0.25">
      <c r="A9" s="2" t="s">
        <v>64</v>
      </c>
      <c r="B9" s="2">
        <v>0</v>
      </c>
      <c r="C9" s="2" t="s">
        <v>58</v>
      </c>
      <c r="D9" s="2">
        <v>0</v>
      </c>
      <c r="G9" s="2" t="s">
        <v>12</v>
      </c>
      <c r="H9" s="2">
        <v>0</v>
      </c>
      <c r="I9" s="2" t="s">
        <v>20</v>
      </c>
      <c r="J9" s="2">
        <v>0</v>
      </c>
      <c r="K9" s="2" t="s">
        <v>60</v>
      </c>
      <c r="L9" s="2">
        <v>0</v>
      </c>
    </row>
    <row r="10" spans="1:12" x14ac:dyDescent="0.25">
      <c r="A10" s="2" t="s">
        <v>64</v>
      </c>
      <c r="B10" s="2">
        <v>0</v>
      </c>
      <c r="C10" s="2" t="s">
        <v>58</v>
      </c>
      <c r="D10" s="2">
        <v>0</v>
      </c>
      <c r="G10" s="2" t="s">
        <v>13</v>
      </c>
      <c r="H10" s="2">
        <v>0</v>
      </c>
      <c r="I10" s="2" t="s">
        <v>18</v>
      </c>
      <c r="J10" s="2">
        <v>0</v>
      </c>
    </row>
    <row r="11" spans="1:12" x14ac:dyDescent="0.25">
      <c r="G11" s="2" t="s">
        <v>59</v>
      </c>
      <c r="H11" s="2">
        <v>0</v>
      </c>
      <c r="I11" s="2" t="s">
        <v>60</v>
      </c>
      <c r="J11" s="2">
        <v>0</v>
      </c>
    </row>
    <row r="14" spans="1:12" x14ac:dyDescent="0.25">
      <c r="I14" s="10" t="s">
        <v>65</v>
      </c>
    </row>
    <row r="15" spans="1:12" x14ac:dyDescent="0.25">
      <c r="I15" s="10" t="s">
        <v>66</v>
      </c>
      <c r="J15" s="10">
        <f>J6+SUM(J16:J25)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0"/>
  <sheetViews>
    <sheetView zoomScaleNormal="100" workbookViewId="0">
      <selection activeCell="A6" sqref="A6:L15"/>
    </sheetView>
  </sheetViews>
  <sheetFormatPr baseColWidth="10" defaultColWidth="16.83203125" defaultRowHeight="21" x14ac:dyDescent="0.25"/>
  <cols>
    <col min="1" max="16384" width="16.83203125" style="2"/>
  </cols>
  <sheetData>
    <row r="1" spans="1:12" x14ac:dyDescent="0.25">
      <c r="A1" s="1" t="s">
        <v>26</v>
      </c>
      <c r="B1" s="1">
        <f>Mar!B1+D1</f>
        <v>0</v>
      </c>
      <c r="C1" s="1" t="s">
        <v>27</v>
      </c>
      <c r="D1" s="1">
        <f>F3</f>
        <v>0</v>
      </c>
      <c r="E1" s="3"/>
      <c r="F1" s="3"/>
    </row>
    <row r="3" spans="1:12" x14ac:dyDescent="0.25">
      <c r="A3" s="1" t="s">
        <v>0</v>
      </c>
      <c r="B3" s="1">
        <f>SUM(B6:B11)</f>
        <v>0</v>
      </c>
      <c r="C3" s="1" t="s">
        <v>1</v>
      </c>
      <c r="D3" s="1">
        <f>SUM(D6:D10)</f>
        <v>0</v>
      </c>
      <c r="E3" s="1" t="s">
        <v>28</v>
      </c>
      <c r="F3" s="1">
        <f>B3-D3-H3-J3-L3-SUM(F6:F10)</f>
        <v>0</v>
      </c>
      <c r="G3" s="1" t="s">
        <v>2</v>
      </c>
      <c r="H3" s="1">
        <f>SUM(H6:H11)</f>
        <v>0</v>
      </c>
      <c r="I3" s="1" t="s">
        <v>3</v>
      </c>
      <c r="J3" s="1">
        <f>SUM(J6:J12)</f>
        <v>0</v>
      </c>
      <c r="K3" s="1" t="s">
        <v>4</v>
      </c>
      <c r="L3" s="1">
        <f>SUM(L6:L8)</f>
        <v>0</v>
      </c>
    </row>
    <row r="4" spans="1:12" x14ac:dyDescent="0.25">
      <c r="A4" s="9" t="s">
        <v>26</v>
      </c>
      <c r="B4" s="9">
        <f>Mar!B4+B5</f>
        <v>-20000</v>
      </c>
      <c r="C4" s="8" t="s">
        <v>26</v>
      </c>
      <c r="D4" s="8">
        <f>Mar!D4+D5</f>
        <v>0</v>
      </c>
      <c r="E4" s="8" t="s">
        <v>26</v>
      </c>
      <c r="F4" s="8">
        <f>Mar!F4+F5</f>
        <v>0</v>
      </c>
      <c r="G4" s="9" t="s">
        <v>26</v>
      </c>
      <c r="H4" s="9">
        <f>Mar!H4+H5</f>
        <v>0</v>
      </c>
      <c r="I4" s="8" t="s">
        <v>26</v>
      </c>
      <c r="J4" s="8">
        <f>Mar!J4+J5</f>
        <v>0</v>
      </c>
      <c r="K4" s="9" t="s">
        <v>26</v>
      </c>
      <c r="L4" s="9">
        <f>Mar!L4+L5</f>
        <v>0</v>
      </c>
    </row>
    <row r="5" spans="1:12" x14ac:dyDescent="0.25">
      <c r="A5" s="9" t="s">
        <v>27</v>
      </c>
      <c r="B5" s="9">
        <f>B3-Budget!B3</f>
        <v>-5000</v>
      </c>
      <c r="C5" s="8" t="s">
        <v>27</v>
      </c>
      <c r="D5" s="8">
        <f>D3-(B3*0.1)</f>
        <v>0</v>
      </c>
      <c r="E5" s="8" t="s">
        <v>27</v>
      </c>
      <c r="F5" s="8">
        <f>F3</f>
        <v>0</v>
      </c>
      <c r="G5" s="8" t="s">
        <v>27</v>
      </c>
      <c r="H5" s="9">
        <f>Budget!F3-H3</f>
        <v>0</v>
      </c>
      <c r="I5" s="8" t="s">
        <v>27</v>
      </c>
      <c r="J5" s="8">
        <f>Budget!H3-J3</f>
        <v>0</v>
      </c>
      <c r="K5" s="8" t="s">
        <v>27</v>
      </c>
      <c r="L5" s="9">
        <f>Budget!J3-L3</f>
        <v>0</v>
      </c>
    </row>
    <row r="6" spans="1:12" x14ac:dyDescent="0.25">
      <c r="A6" s="2" t="s">
        <v>64</v>
      </c>
      <c r="B6" s="2">
        <v>0</v>
      </c>
      <c r="C6" s="2" t="s">
        <v>58</v>
      </c>
      <c r="D6" s="2">
        <v>0</v>
      </c>
      <c r="G6" s="2" t="s">
        <v>22</v>
      </c>
      <c r="H6" s="2">
        <v>0</v>
      </c>
      <c r="I6" s="2" t="s">
        <v>67</v>
      </c>
      <c r="J6" s="2">
        <v>0</v>
      </c>
      <c r="K6" s="2" t="s">
        <v>7</v>
      </c>
      <c r="L6" s="2">
        <v>0</v>
      </c>
    </row>
    <row r="7" spans="1:12" x14ac:dyDescent="0.25">
      <c r="A7" s="2" t="s">
        <v>64</v>
      </c>
      <c r="B7" s="2">
        <v>0</v>
      </c>
      <c r="C7" s="2" t="s">
        <v>58</v>
      </c>
      <c r="D7" s="2">
        <v>0</v>
      </c>
      <c r="G7" s="2" t="s">
        <v>21</v>
      </c>
      <c r="H7" s="2">
        <v>0</v>
      </c>
      <c r="I7" s="2" t="s">
        <v>19</v>
      </c>
      <c r="J7" s="2">
        <v>0</v>
      </c>
      <c r="K7" s="2" t="s">
        <v>5</v>
      </c>
      <c r="L7" s="2">
        <v>0</v>
      </c>
    </row>
    <row r="8" spans="1:12" x14ac:dyDescent="0.25">
      <c r="A8" s="2" t="s">
        <v>64</v>
      </c>
      <c r="B8" s="2">
        <v>0</v>
      </c>
      <c r="C8" s="2" t="s">
        <v>58</v>
      </c>
      <c r="D8" s="2">
        <v>0</v>
      </c>
      <c r="G8" s="2" t="s">
        <v>16</v>
      </c>
      <c r="H8" s="2">
        <v>0</v>
      </c>
      <c r="I8" s="2" t="s">
        <v>17</v>
      </c>
      <c r="J8" s="2">
        <v>0</v>
      </c>
      <c r="K8" s="2" t="s">
        <v>10</v>
      </c>
      <c r="L8" s="2">
        <v>0</v>
      </c>
    </row>
    <row r="9" spans="1:12" x14ac:dyDescent="0.25">
      <c r="A9" s="2" t="s">
        <v>64</v>
      </c>
      <c r="B9" s="2">
        <v>0</v>
      </c>
      <c r="C9" s="2" t="s">
        <v>58</v>
      </c>
      <c r="D9" s="2">
        <v>0</v>
      </c>
      <c r="G9" s="2" t="s">
        <v>12</v>
      </c>
      <c r="H9" s="2">
        <v>0</v>
      </c>
      <c r="I9" s="2" t="s">
        <v>20</v>
      </c>
      <c r="J9" s="2">
        <v>0</v>
      </c>
      <c r="K9" s="2" t="s">
        <v>60</v>
      </c>
      <c r="L9" s="2">
        <v>0</v>
      </c>
    </row>
    <row r="10" spans="1:12" x14ac:dyDescent="0.25">
      <c r="A10" s="2" t="s">
        <v>64</v>
      </c>
      <c r="B10" s="2">
        <v>0</v>
      </c>
      <c r="C10" s="2" t="s">
        <v>58</v>
      </c>
      <c r="D10" s="2">
        <v>0</v>
      </c>
      <c r="G10" s="2" t="s">
        <v>13</v>
      </c>
      <c r="H10" s="2">
        <v>0</v>
      </c>
      <c r="I10" s="2" t="s">
        <v>18</v>
      </c>
      <c r="J10" s="2">
        <v>0</v>
      </c>
    </row>
    <row r="11" spans="1:12" x14ac:dyDescent="0.25">
      <c r="G11" s="2" t="s">
        <v>59</v>
      </c>
      <c r="H11" s="2">
        <v>0</v>
      </c>
      <c r="I11" s="2" t="s">
        <v>60</v>
      </c>
      <c r="J11" s="2">
        <v>0</v>
      </c>
    </row>
    <row r="14" spans="1:12" x14ac:dyDescent="0.25">
      <c r="I14" s="10" t="s">
        <v>65</v>
      </c>
    </row>
    <row r="15" spans="1:12" x14ac:dyDescent="0.25">
      <c r="I15" s="10" t="s">
        <v>66</v>
      </c>
      <c r="J15" s="10">
        <f>J6+SUM(J16:J25)</f>
        <v>0</v>
      </c>
    </row>
    <row r="20" spans="9:10" x14ac:dyDescent="0.25">
      <c r="I20" s="10"/>
      <c r="J20" s="10"/>
    </row>
  </sheetData>
  <sortState xmlns:xlrd2="http://schemas.microsoft.com/office/spreadsheetml/2017/richdata2" ref="I21:J33">
    <sortCondition ref="I21:I33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5"/>
  <sheetViews>
    <sheetView zoomScaleNormal="100" workbookViewId="0">
      <selection activeCell="A6" sqref="A6:L15"/>
    </sheetView>
  </sheetViews>
  <sheetFormatPr baseColWidth="10" defaultColWidth="16.83203125" defaultRowHeight="21" x14ac:dyDescent="0.25"/>
  <cols>
    <col min="1" max="16384" width="16.83203125" style="2"/>
  </cols>
  <sheetData>
    <row r="1" spans="1:12" x14ac:dyDescent="0.25">
      <c r="A1" s="1" t="s">
        <v>26</v>
      </c>
      <c r="B1" s="1">
        <f>D1+Apr!B1</f>
        <v>0</v>
      </c>
      <c r="C1" s="1" t="s">
        <v>27</v>
      </c>
      <c r="D1" s="1">
        <f>F3</f>
        <v>0</v>
      </c>
      <c r="E1" s="3"/>
      <c r="F1" s="3"/>
    </row>
    <row r="3" spans="1:12" x14ac:dyDescent="0.25">
      <c r="A3" s="1" t="s">
        <v>0</v>
      </c>
      <c r="B3" s="1">
        <f>SUM(B6:B11)</f>
        <v>0</v>
      </c>
      <c r="C3" s="1" t="s">
        <v>1</v>
      </c>
      <c r="D3" s="1">
        <f>SUM(D6:D10)</f>
        <v>0</v>
      </c>
      <c r="E3" s="1" t="s">
        <v>28</v>
      </c>
      <c r="F3" s="1">
        <f>B3-D3-H3-J3-L3-SUM(F6:F10)</f>
        <v>0</v>
      </c>
      <c r="G3" s="1" t="s">
        <v>2</v>
      </c>
      <c r="H3" s="1">
        <f>SUM(H6:H11)</f>
        <v>0</v>
      </c>
      <c r="I3" s="1" t="s">
        <v>3</v>
      </c>
      <c r="J3" s="1">
        <f>SUM(J6:J12)</f>
        <v>0</v>
      </c>
      <c r="K3" s="1" t="s">
        <v>4</v>
      </c>
      <c r="L3" s="1">
        <f>SUM(L6:L8)</f>
        <v>0</v>
      </c>
    </row>
    <row r="4" spans="1:12" x14ac:dyDescent="0.25">
      <c r="A4" s="9" t="s">
        <v>26</v>
      </c>
      <c r="B4" s="9">
        <f>Apr!B4+B5</f>
        <v>-25000</v>
      </c>
      <c r="C4" s="8" t="s">
        <v>26</v>
      </c>
      <c r="D4" s="8">
        <f>Apr!D4+D5</f>
        <v>0</v>
      </c>
      <c r="E4" s="8" t="s">
        <v>26</v>
      </c>
      <c r="F4" s="8">
        <f>Apr!F4+F5</f>
        <v>0</v>
      </c>
      <c r="G4" s="9" t="s">
        <v>26</v>
      </c>
      <c r="H4" s="9">
        <f>Apr!H4+H5</f>
        <v>0</v>
      </c>
      <c r="I4" s="8" t="s">
        <v>26</v>
      </c>
      <c r="J4" s="8">
        <f>Apr!J4+J5</f>
        <v>0</v>
      </c>
      <c r="K4" s="9" t="s">
        <v>26</v>
      </c>
      <c r="L4" s="9">
        <f>Apr!L4+L5</f>
        <v>0</v>
      </c>
    </row>
    <row r="5" spans="1:12" x14ac:dyDescent="0.25">
      <c r="A5" s="9" t="s">
        <v>27</v>
      </c>
      <c r="B5" s="9">
        <f>B3-Budget!B3</f>
        <v>-5000</v>
      </c>
      <c r="C5" s="8" t="s">
        <v>27</v>
      </c>
      <c r="D5" s="8">
        <f>D3-(B3*0.1)</f>
        <v>0</v>
      </c>
      <c r="E5" s="8" t="s">
        <v>27</v>
      </c>
      <c r="F5" s="8">
        <f>F3</f>
        <v>0</v>
      </c>
      <c r="G5" s="8" t="s">
        <v>27</v>
      </c>
      <c r="H5" s="9">
        <f>Budget!F3-H3</f>
        <v>0</v>
      </c>
      <c r="I5" s="8" t="s">
        <v>27</v>
      </c>
      <c r="J5" s="8">
        <f>Budget!H3-J3</f>
        <v>0</v>
      </c>
      <c r="K5" s="8" t="s">
        <v>27</v>
      </c>
      <c r="L5" s="9">
        <f>Budget!J3-L3</f>
        <v>0</v>
      </c>
    </row>
    <row r="6" spans="1:12" x14ac:dyDescent="0.25">
      <c r="A6" s="2" t="s">
        <v>64</v>
      </c>
      <c r="B6" s="2">
        <v>0</v>
      </c>
      <c r="C6" s="2" t="s">
        <v>58</v>
      </c>
      <c r="D6" s="2">
        <v>0</v>
      </c>
      <c r="G6" s="2" t="s">
        <v>22</v>
      </c>
      <c r="H6" s="2">
        <v>0</v>
      </c>
      <c r="I6" s="2" t="s">
        <v>67</v>
      </c>
      <c r="J6" s="2">
        <v>0</v>
      </c>
      <c r="K6" s="2" t="s">
        <v>7</v>
      </c>
      <c r="L6" s="2">
        <v>0</v>
      </c>
    </row>
    <row r="7" spans="1:12" x14ac:dyDescent="0.25">
      <c r="A7" s="2" t="s">
        <v>64</v>
      </c>
      <c r="B7" s="2">
        <v>0</v>
      </c>
      <c r="C7" s="2" t="s">
        <v>58</v>
      </c>
      <c r="D7" s="2">
        <v>0</v>
      </c>
      <c r="G7" s="2" t="s">
        <v>21</v>
      </c>
      <c r="H7" s="2">
        <v>0</v>
      </c>
      <c r="I7" s="2" t="s">
        <v>19</v>
      </c>
      <c r="J7" s="2">
        <v>0</v>
      </c>
      <c r="K7" s="2" t="s">
        <v>5</v>
      </c>
      <c r="L7" s="2">
        <v>0</v>
      </c>
    </row>
    <row r="8" spans="1:12" x14ac:dyDescent="0.25">
      <c r="A8" s="2" t="s">
        <v>64</v>
      </c>
      <c r="B8" s="2">
        <v>0</v>
      </c>
      <c r="C8" s="2" t="s">
        <v>58</v>
      </c>
      <c r="D8" s="2">
        <v>0</v>
      </c>
      <c r="G8" s="2" t="s">
        <v>16</v>
      </c>
      <c r="H8" s="2">
        <v>0</v>
      </c>
      <c r="I8" s="2" t="s">
        <v>17</v>
      </c>
      <c r="J8" s="2">
        <v>0</v>
      </c>
      <c r="K8" s="2" t="s">
        <v>10</v>
      </c>
      <c r="L8" s="2">
        <v>0</v>
      </c>
    </row>
    <row r="9" spans="1:12" x14ac:dyDescent="0.25">
      <c r="A9" s="2" t="s">
        <v>64</v>
      </c>
      <c r="B9" s="2">
        <v>0</v>
      </c>
      <c r="C9" s="2" t="s">
        <v>58</v>
      </c>
      <c r="D9" s="2">
        <v>0</v>
      </c>
      <c r="G9" s="2" t="s">
        <v>12</v>
      </c>
      <c r="H9" s="2">
        <v>0</v>
      </c>
      <c r="I9" s="2" t="s">
        <v>20</v>
      </c>
      <c r="J9" s="2">
        <v>0</v>
      </c>
      <c r="K9" s="2" t="s">
        <v>60</v>
      </c>
      <c r="L9" s="2">
        <v>0</v>
      </c>
    </row>
    <row r="10" spans="1:12" x14ac:dyDescent="0.25">
      <c r="A10" s="2" t="s">
        <v>64</v>
      </c>
      <c r="B10" s="2">
        <v>0</v>
      </c>
      <c r="C10" s="2" t="s">
        <v>58</v>
      </c>
      <c r="D10" s="2">
        <v>0</v>
      </c>
      <c r="G10" s="2" t="s">
        <v>13</v>
      </c>
      <c r="H10" s="2">
        <v>0</v>
      </c>
      <c r="I10" s="2" t="s">
        <v>18</v>
      </c>
      <c r="J10" s="2">
        <v>0</v>
      </c>
    </row>
    <row r="11" spans="1:12" x14ac:dyDescent="0.25">
      <c r="G11" s="2" t="s">
        <v>59</v>
      </c>
      <c r="H11" s="2">
        <v>0</v>
      </c>
      <c r="I11" s="2" t="s">
        <v>60</v>
      </c>
      <c r="J11" s="2">
        <v>0</v>
      </c>
    </row>
    <row r="14" spans="1:12" x14ac:dyDescent="0.25">
      <c r="I14" s="10" t="s">
        <v>65</v>
      </c>
    </row>
    <row r="15" spans="1:12" x14ac:dyDescent="0.25">
      <c r="I15" s="10" t="s">
        <v>66</v>
      </c>
      <c r="J15" s="10">
        <f>J6+SUM(J16:J25)</f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15"/>
  <sheetViews>
    <sheetView zoomScaleNormal="100" workbookViewId="0">
      <selection activeCell="A6" sqref="A6:L15"/>
    </sheetView>
  </sheetViews>
  <sheetFormatPr baseColWidth="10" defaultColWidth="16.83203125" defaultRowHeight="21" x14ac:dyDescent="0.25"/>
  <cols>
    <col min="1" max="16384" width="16.83203125" style="2"/>
  </cols>
  <sheetData>
    <row r="1" spans="1:12" x14ac:dyDescent="0.25">
      <c r="A1" s="1" t="s">
        <v>26</v>
      </c>
      <c r="B1" s="1">
        <f>May!B1+D1</f>
        <v>0</v>
      </c>
      <c r="C1" s="1" t="s">
        <v>27</v>
      </c>
      <c r="D1" s="1">
        <f>F3</f>
        <v>0</v>
      </c>
      <c r="E1" s="3"/>
      <c r="F1" s="3"/>
    </row>
    <row r="3" spans="1:12" x14ac:dyDescent="0.25">
      <c r="A3" s="1" t="s">
        <v>0</v>
      </c>
      <c r="B3" s="1">
        <f>SUM(B6:B10)</f>
        <v>0</v>
      </c>
      <c r="C3" s="1" t="s">
        <v>1</v>
      </c>
      <c r="D3" s="1">
        <f>SUM(D6:D10)</f>
        <v>0</v>
      </c>
      <c r="E3" s="1" t="s">
        <v>28</v>
      </c>
      <c r="F3" s="1">
        <f>B3-D3-H3-J3-L3-SUM(F6:F10)</f>
        <v>0</v>
      </c>
      <c r="G3" s="1" t="s">
        <v>2</v>
      </c>
      <c r="H3" s="1">
        <f>SUM(H6:H11)</f>
        <v>0</v>
      </c>
      <c r="I3" s="1" t="s">
        <v>3</v>
      </c>
      <c r="J3" s="1">
        <f>SUM(J6:J12)</f>
        <v>0</v>
      </c>
      <c r="K3" s="1" t="s">
        <v>4</v>
      </c>
      <c r="L3" s="1">
        <f>SUM(L6:L8)</f>
        <v>0</v>
      </c>
    </row>
    <row r="4" spans="1:12" x14ac:dyDescent="0.25">
      <c r="A4" s="9" t="s">
        <v>26</v>
      </c>
      <c r="B4" s="9">
        <f>May!B4+B5</f>
        <v>-30000</v>
      </c>
      <c r="C4" s="8" t="s">
        <v>26</v>
      </c>
      <c r="D4" s="8">
        <f>May!D4+D5</f>
        <v>0</v>
      </c>
      <c r="E4" s="8" t="s">
        <v>26</v>
      </c>
      <c r="F4" s="8">
        <f>May!F4+F5</f>
        <v>0</v>
      </c>
      <c r="G4" s="9" t="s">
        <v>26</v>
      </c>
      <c r="H4" s="9">
        <f>May!H4+H5</f>
        <v>0</v>
      </c>
      <c r="I4" s="8" t="s">
        <v>26</v>
      </c>
      <c r="J4" s="8">
        <f>May!J4+J5</f>
        <v>0</v>
      </c>
      <c r="K4" s="9" t="s">
        <v>26</v>
      </c>
      <c r="L4" s="9">
        <f>May!L4+L5</f>
        <v>0</v>
      </c>
    </row>
    <row r="5" spans="1:12" x14ac:dyDescent="0.25">
      <c r="A5" s="9" t="s">
        <v>27</v>
      </c>
      <c r="B5" s="9">
        <f>B3-Budget!B3</f>
        <v>-5000</v>
      </c>
      <c r="C5" s="8" t="s">
        <v>27</v>
      </c>
      <c r="D5" s="8">
        <f>D3-(B3*0.1)</f>
        <v>0</v>
      </c>
      <c r="E5" s="8" t="s">
        <v>27</v>
      </c>
      <c r="F5" s="8">
        <f>F3</f>
        <v>0</v>
      </c>
      <c r="G5" s="8" t="s">
        <v>27</v>
      </c>
      <c r="H5" s="9">
        <f>Budget!F3-H3</f>
        <v>0</v>
      </c>
      <c r="I5" s="8" t="s">
        <v>27</v>
      </c>
      <c r="J5" s="8">
        <f>Budget!H3-J3</f>
        <v>0</v>
      </c>
      <c r="K5" s="8" t="s">
        <v>27</v>
      </c>
      <c r="L5" s="9">
        <f>Budget!J3-L3</f>
        <v>0</v>
      </c>
    </row>
    <row r="6" spans="1:12" x14ac:dyDescent="0.25">
      <c r="A6" s="2" t="s">
        <v>64</v>
      </c>
      <c r="B6" s="2">
        <v>0</v>
      </c>
      <c r="C6" s="2" t="s">
        <v>58</v>
      </c>
      <c r="D6" s="2">
        <v>0</v>
      </c>
      <c r="G6" s="2" t="s">
        <v>22</v>
      </c>
      <c r="H6" s="2">
        <v>0</v>
      </c>
      <c r="I6" s="2" t="s">
        <v>67</v>
      </c>
      <c r="J6" s="2">
        <v>0</v>
      </c>
      <c r="K6" s="2" t="s">
        <v>7</v>
      </c>
      <c r="L6" s="2">
        <v>0</v>
      </c>
    </row>
    <row r="7" spans="1:12" x14ac:dyDescent="0.25">
      <c r="A7" s="2" t="s">
        <v>64</v>
      </c>
      <c r="B7" s="2">
        <v>0</v>
      </c>
      <c r="C7" s="2" t="s">
        <v>58</v>
      </c>
      <c r="D7" s="2">
        <v>0</v>
      </c>
      <c r="G7" s="2" t="s">
        <v>21</v>
      </c>
      <c r="H7" s="2">
        <v>0</v>
      </c>
      <c r="I7" s="2" t="s">
        <v>19</v>
      </c>
      <c r="J7" s="2">
        <v>0</v>
      </c>
      <c r="K7" s="2" t="s">
        <v>5</v>
      </c>
      <c r="L7" s="2">
        <v>0</v>
      </c>
    </row>
    <row r="8" spans="1:12" x14ac:dyDescent="0.25">
      <c r="A8" s="2" t="s">
        <v>64</v>
      </c>
      <c r="B8" s="2">
        <v>0</v>
      </c>
      <c r="C8" s="2" t="s">
        <v>58</v>
      </c>
      <c r="D8" s="2">
        <v>0</v>
      </c>
      <c r="G8" s="2" t="s">
        <v>16</v>
      </c>
      <c r="H8" s="2">
        <v>0</v>
      </c>
      <c r="I8" s="2" t="s">
        <v>17</v>
      </c>
      <c r="J8" s="2">
        <v>0</v>
      </c>
      <c r="K8" s="2" t="s">
        <v>10</v>
      </c>
      <c r="L8" s="2">
        <v>0</v>
      </c>
    </row>
    <row r="9" spans="1:12" x14ac:dyDescent="0.25">
      <c r="A9" s="2" t="s">
        <v>64</v>
      </c>
      <c r="B9" s="2">
        <v>0</v>
      </c>
      <c r="C9" s="2" t="s">
        <v>58</v>
      </c>
      <c r="D9" s="2">
        <v>0</v>
      </c>
      <c r="G9" s="2" t="s">
        <v>12</v>
      </c>
      <c r="H9" s="2">
        <v>0</v>
      </c>
      <c r="I9" s="2" t="s">
        <v>20</v>
      </c>
      <c r="J9" s="2">
        <v>0</v>
      </c>
      <c r="K9" s="2" t="s">
        <v>60</v>
      </c>
      <c r="L9" s="2">
        <v>0</v>
      </c>
    </row>
    <row r="10" spans="1:12" x14ac:dyDescent="0.25">
      <c r="A10" s="2" t="s">
        <v>64</v>
      </c>
      <c r="B10" s="2">
        <v>0</v>
      </c>
      <c r="C10" s="2" t="s">
        <v>58</v>
      </c>
      <c r="D10" s="2">
        <v>0</v>
      </c>
      <c r="G10" s="2" t="s">
        <v>13</v>
      </c>
      <c r="H10" s="2">
        <v>0</v>
      </c>
      <c r="I10" s="2" t="s">
        <v>18</v>
      </c>
      <c r="J10" s="2">
        <v>0</v>
      </c>
    </row>
    <row r="11" spans="1:12" x14ac:dyDescent="0.25">
      <c r="G11" s="2" t="s">
        <v>59</v>
      </c>
      <c r="H11" s="2">
        <v>0</v>
      </c>
      <c r="I11" s="2" t="s">
        <v>60</v>
      </c>
      <c r="J11" s="2">
        <v>0</v>
      </c>
    </row>
    <row r="14" spans="1:12" x14ac:dyDescent="0.25">
      <c r="I14" s="10" t="s">
        <v>65</v>
      </c>
    </row>
    <row r="15" spans="1:12" x14ac:dyDescent="0.25">
      <c r="I15" s="10" t="s">
        <v>66</v>
      </c>
      <c r="J15" s="10">
        <f>J6+SUM(J16:J25)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Budget</vt:lpstr>
      <vt:lpstr>Avg</vt:lpstr>
      <vt:lpstr>Exp</vt:lpstr>
      <vt:lpstr>Jan</vt:lpstr>
      <vt:lpstr>Feb</vt:lpstr>
      <vt:lpstr>Mar</vt:lpstr>
      <vt:lpstr>Apr</vt:lpstr>
      <vt:lpstr>May</vt:lpstr>
      <vt:lpstr>June</vt:lpstr>
      <vt:lpstr>July</vt:lpstr>
      <vt:lpstr>Aug</vt:lpstr>
      <vt:lpstr>Sep</vt:lpstr>
      <vt:lpstr>Oct</vt:lpstr>
      <vt:lpstr>Nov</vt:lpstr>
      <vt:lpstr>Dec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Kraig Van  Dyke</dc:creator>
  <cp:lastModifiedBy>Kraig Van Dyke</cp:lastModifiedBy>
  <dcterms:created xsi:type="dcterms:W3CDTF">2016-03-22T19:32:19Z</dcterms:created>
  <dcterms:modified xsi:type="dcterms:W3CDTF">2023-02-10T01:18:31Z</dcterms:modified>
</cp:coreProperties>
</file>